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etel-my.sharepoint.com/personal/mblandon_ice_go_cr/Documents/Escritorio/INFORME DONACIONES/2024/"/>
    </mc:Choice>
  </mc:AlternateContent>
  <xr:revisionPtr revIDLastSave="390" documentId="8_{9721548A-4F3A-4AC4-B8D4-AC11D7F34B46}" xr6:coauthVersionLast="47" xr6:coauthVersionMax="47" xr10:uidLastSave="{33482366-43EA-4199-B8ED-C4A2425EEB83}"/>
  <bookViews>
    <workbookView xWindow="-110" yWindow="-110" windowWidth="19420" windowHeight="11500" tabRatio="490" xr2:uid="{057B1789-1CD3-4513-85C9-37302350A77B}"/>
  </bookViews>
  <sheets>
    <sheet name="Control 2024" sheetId="2" r:id="rId1"/>
    <sheet name="IV trimestre" sheetId="4" state="hidden" r:id="rId2"/>
    <sheet name="pendiente" sheetId="5" state="hidden" r:id="rId3"/>
    <sheet name="Hoja1" sheetId="6" state="hidden" r:id="rId4"/>
  </sheets>
  <definedNames>
    <definedName name="_xlnm._FilterDatabase" localSheetId="0" hidden="1">'Control 2024'!$A$2:$E$20</definedName>
    <definedName name="_xlnm._FilterDatabase" localSheetId="2" hidden="1">pendiente!$A$1:$AA$14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D21" i="2" l="1"/>
  <c r="W9" i="5"/>
  <c r="W13" i="5"/>
  <c r="W12" i="5"/>
  <c r="W11" i="5"/>
  <c r="W10" i="5"/>
  <c r="W8" i="5"/>
  <c r="W7" i="5"/>
  <c r="W6" i="5"/>
  <c r="W5" i="5"/>
  <c r="W4" i="5"/>
  <c r="W3" i="5"/>
  <c r="W2" i="5"/>
  <c r="AB19" i="4"/>
  <c r="Y19" i="4"/>
  <c r="X24" i="4"/>
  <c r="X14" i="4"/>
  <c r="X13" i="4"/>
  <c r="X12" i="4"/>
  <c r="X11" i="4"/>
  <c r="X10" i="4"/>
  <c r="X9" i="4"/>
  <c r="X8" i="4"/>
  <c r="X7" i="4"/>
  <c r="X6" i="4"/>
  <c r="J5" i="4"/>
  <c r="X5" i="4" s="1"/>
  <c r="X18" i="4"/>
  <c r="X31" i="4"/>
  <c r="X30" i="4"/>
  <c r="X29" i="4"/>
  <c r="X28" i="4"/>
  <c r="X27" i="4"/>
  <c r="X20" i="4"/>
  <c r="X17" i="4"/>
  <c r="X40" i="4"/>
  <c r="X26" i="4"/>
  <c r="X25" i="4"/>
  <c r="X15" i="4"/>
  <c r="X39" i="4"/>
  <c r="X38" i="4"/>
  <c r="X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tc={77F5CDEF-4BC4-466B-BF1B-1D1CED262C0D}</author>
    <author>tc={BA3673E6-8A30-4929-A9C9-483D81D2B8F9}</author>
    <author>tc={78208129-ABFB-43B3-B8C7-CB8764CAD957}</author>
    <author>tc={E0897CEB-672C-4972-A4EE-9BCB90009799}</author>
    <author>tc={CC0B446B-DE52-406A-9BB2-EFC8538FB74C}</author>
    <author>tc={A97BE705-CFC2-43BE-B06B-DD35991F4F86}</author>
    <author>tc={3CB2287D-641D-4647-9EDA-0F80BFFA8B39}</author>
  </authors>
  <commentList>
    <comment ref="L8" authorId="0" shapeId="0" xr:uid="{77F5CDEF-4BC4-466B-BF1B-1D1CED262C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26 julio se recibe avalúo, pero se solicita certificar estado de bienes debido a que el avalúo se realizo a finales del año 2022.</t>
      </text>
    </comment>
    <comment ref="M8" authorId="1" shapeId="0" xr:uid="{BA3673E6-8A30-4929-A9C9-483D81D2B8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 solicitud de pre junta se solicita criterio legal</t>
      </text>
    </comment>
    <comment ref="G24" authorId="2" shapeId="0" xr:uid="{78208129-ABFB-43B3-B8C7-CB8764CAD9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informacion respaldo infraestructura</t>
      </text>
    </comment>
    <comment ref="I26" authorId="3" shapeId="0" xr:uid="{E0897CEB-672C-4972-A4EE-9BCB9000979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recosidero la aprobación debido a la lejania del lugar donde se encuentran los bienes.</t>
      </text>
    </comment>
    <comment ref="H28" authorId="4" shapeId="0" xr:uid="{CC0B446B-DE52-406A-9BB2-EFC8538FB7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Fue entregada en Upala el 13 noviembre</t>
      </text>
    </comment>
    <comment ref="G38" authorId="5" shapeId="0" xr:uid="{A97BE705-CFC2-43BE-B06B-DD35991F4F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rechaza por incumplimiento requisitos</t>
      </text>
    </comment>
    <comment ref="M38" authorId="6" shapeId="0" xr:uid="{3CB2287D-641D-4647-9EDA-0F80BFFA8B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solicita criterio legal debido a que un posible donatario solicita nueva revision a solicitud por incumplimiento de requisitos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tc={456E2BC3-6AB1-4420-9F13-BA5BC7CCF404}</author>
    <author>tc={BB11B17A-E207-4D83-AD97-63E07D2AE188}</author>
    <author>tc={F0099A79-7BB2-46A4-8E11-B73058EC6753}</author>
    <author>tc={584C4DFE-97F0-4050-B27B-5AB0F54D21CD}</author>
  </authors>
  <commentList>
    <comment ref="I7" authorId="0" shapeId="0" xr:uid="{456E2BC3-6AB1-4420-9F13-BA5BC7CCF4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14 set me encontraba de vacaciones</t>
      </text>
    </comment>
    <comment ref="G8" authorId="1" shapeId="0" xr:uid="{BB11B17A-E207-4D83-AD97-63E07D2AE1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informacion respaldo infraestructura</t>
      </text>
    </comment>
    <comment ref="I9" authorId="2" shapeId="0" xr:uid="{F0099A79-7BB2-46A4-8E11-B73058EC67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recosidero la aprobación debido a la lejania del lugar donde se encuentran los bienes.</t>
      </text>
    </comment>
    <comment ref="H10" authorId="3" shapeId="0" xr:uid="{584C4DFE-97F0-4050-B27B-5AB0F54D21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Fue entregada en Upala el 13 noviembre</t>
      </text>
    </comment>
  </commentList>
</comments>
</file>

<file path=xl/sharedStrings.xml><?xml version="1.0" encoding="utf-8"?>
<sst xmlns="http://schemas.openxmlformats.org/spreadsheetml/2006/main" count="372" uniqueCount="202">
  <si>
    <t>Consecutivo</t>
  </si>
  <si>
    <t>Solicitante</t>
  </si>
  <si>
    <t>Descripción solicitado</t>
  </si>
  <si>
    <t>Comentarios</t>
  </si>
  <si>
    <t>Dependencia</t>
  </si>
  <si>
    <t>Fecha de comunicación al interesado</t>
  </si>
  <si>
    <t>Monto donado CRC</t>
  </si>
  <si>
    <t>Monto a favor ICE</t>
  </si>
  <si>
    <t xml:space="preserve">Tiempos Proveeduria      11 dias  </t>
  </si>
  <si>
    <t>D-001</t>
  </si>
  <si>
    <t>Tiempo para Recomendación 3 dias</t>
  </si>
  <si>
    <t>Fecha acta entrega</t>
  </si>
  <si>
    <t>Fecha Solicitud subsane Requisitos</t>
  </si>
  <si>
    <t xml:space="preserve">Fecha Recepcion subsane requisitos            6 dias           </t>
  </si>
  <si>
    <t>Fecha Recepcion CriterioTénico</t>
  </si>
  <si>
    <t>Fecha Recepcion de avalúo</t>
  </si>
  <si>
    <t>Fecha Solicitud Criterio Legal</t>
  </si>
  <si>
    <t>Fecha Recepcion Criterio  legal</t>
  </si>
  <si>
    <t>Fecha Resolucion final Sin efecto, aprobada</t>
  </si>
  <si>
    <t xml:space="preserve"> Tiempo de admisibilidad       y solicitud Criterio tecnico                  5 dias </t>
  </si>
  <si>
    <t>Aprobada o     Sin efecto</t>
  </si>
  <si>
    <t>Fecha Solicitud resolucion final  basada en criterios</t>
  </si>
  <si>
    <t xml:space="preserve">Tiempo para comunicar  aprobada            2  dias </t>
  </si>
  <si>
    <t xml:space="preserve">Tiempo para comunicar rechazada       3 dias </t>
  </si>
  <si>
    <t xml:space="preserve">Fecha recepcion solicitud de donacion en licitaciones </t>
  </si>
  <si>
    <t>Municipalidad Tilaran</t>
  </si>
  <si>
    <t>Butacas</t>
  </si>
  <si>
    <t>Equipo de topografia</t>
  </si>
  <si>
    <t>Digital</t>
  </si>
  <si>
    <t>pendiente</t>
  </si>
  <si>
    <t>Mobiliario</t>
  </si>
  <si>
    <t>Instituto de Desarrollo Rural</t>
  </si>
  <si>
    <t>Terreno</t>
  </si>
  <si>
    <t xml:space="preserve">Fecha recepción solicitud de donacion ventanilla unica </t>
  </si>
  <si>
    <t>Aprobada</t>
  </si>
  <si>
    <t>Sin efecto</t>
  </si>
  <si>
    <t xml:space="preserve">Fecha Solicitud Criterio disponibilidad             </t>
  </si>
  <si>
    <t>D-029</t>
  </si>
  <si>
    <t>D-030</t>
  </si>
  <si>
    <t>Junta Educ. Escuela Veracruz</t>
  </si>
  <si>
    <t>Mobiliario, chatarra, accesorios cocina, otros</t>
  </si>
  <si>
    <t xml:space="preserve">Mobiliario </t>
  </si>
  <si>
    <t xml:space="preserve">Daniel Mata Brenes Dirección Gestión de Servicios No Regulados </t>
  </si>
  <si>
    <t>Jose Pablo Arguedas Dirección Servicios Generales</t>
  </si>
  <si>
    <t>No subsanó</t>
  </si>
  <si>
    <t>Municipalidad Tilarán</t>
  </si>
  <si>
    <t>Propiedad</t>
  </si>
  <si>
    <t>D-044</t>
  </si>
  <si>
    <t>D-050</t>
  </si>
  <si>
    <t xml:space="preserve">Digital </t>
  </si>
  <si>
    <t>Instituto de Educ. Dr. Clodomiro Picado</t>
  </si>
  <si>
    <t>Contenedor metálico</t>
  </si>
  <si>
    <t>Material construcción</t>
  </si>
  <si>
    <t>D-056</t>
  </si>
  <si>
    <t xml:space="preserve"> CTP Limón</t>
  </si>
  <si>
    <t>Modula construido en Proyecto Hidroeléctrico Reventazón</t>
  </si>
  <si>
    <t>Mobiliario y electrodomésticos</t>
  </si>
  <si>
    <t>Dirección Gestión de Servicios No regulados, Daniel Mata</t>
  </si>
  <si>
    <t>Daniel Mata Brenes Dirección Gestión de Servicios No Regulados</t>
  </si>
  <si>
    <t>Instituto de Desarrollo Rural (INDER)</t>
  </si>
  <si>
    <t>Mobiliario y activos Plantel Buenos Aires</t>
  </si>
  <si>
    <t>D-059</t>
  </si>
  <si>
    <t xml:space="preserve">Junta de Educación Escuela El Guayabo, Guanacaste </t>
  </si>
  <si>
    <t>2 contenedores</t>
  </si>
  <si>
    <t>D-060</t>
  </si>
  <si>
    <t>Radiografica Costarricense S.A. RACSA</t>
  </si>
  <si>
    <t>2 estructuras moviles tipo carreta</t>
  </si>
  <si>
    <t>D-061</t>
  </si>
  <si>
    <t>D-062</t>
  </si>
  <si>
    <t>D-064</t>
  </si>
  <si>
    <t xml:space="preserve">Escuela La Colonia de Guayabo </t>
  </si>
  <si>
    <t>Mobiliario, electrodomesticos, maquinas para ejercicios y otros</t>
  </si>
  <si>
    <t>Municipalidad de Cañas</t>
  </si>
  <si>
    <t xml:space="preserve">Propiedad </t>
  </si>
  <si>
    <t>Ministerio de Ecología y Ambiente de la República Popular China</t>
  </si>
  <si>
    <t>Donacion a favor del ICE, 6 buses, repuestos, cargadores.</t>
  </si>
  <si>
    <t>Donación a favor</t>
  </si>
  <si>
    <t>D-066</t>
  </si>
  <si>
    <t>D-067</t>
  </si>
  <si>
    <t>D-068</t>
  </si>
  <si>
    <t>Colegio Técnico Profesional de Nandayure</t>
  </si>
  <si>
    <t>Transformadores</t>
  </si>
  <si>
    <t>ADI Abel Saez- Fabio Arias - La Fortuna</t>
  </si>
  <si>
    <t>Materiales construcción</t>
  </si>
  <si>
    <t>ADI Eslabon Turrialba</t>
  </si>
  <si>
    <t>1 conteneror y material construcción</t>
  </si>
  <si>
    <t>Gaston Rojas Leiva Dirección Logística</t>
  </si>
  <si>
    <t>D-072</t>
  </si>
  <si>
    <t>D-073</t>
  </si>
  <si>
    <t>Instituto Costarricense de Ferrocarriles</t>
  </si>
  <si>
    <t>D-074</t>
  </si>
  <si>
    <t>D-075</t>
  </si>
  <si>
    <t>D-076</t>
  </si>
  <si>
    <t>D-077</t>
  </si>
  <si>
    <t>D-078</t>
  </si>
  <si>
    <t>D-079</t>
  </si>
  <si>
    <t>D-080</t>
  </si>
  <si>
    <t>D-081</t>
  </si>
  <si>
    <t>D-082</t>
  </si>
  <si>
    <t>D-083</t>
  </si>
  <si>
    <t xml:space="preserve"> Benemerito Cuerpo de Bomberos</t>
  </si>
  <si>
    <t>Propiedad Palmar Norte Puntarenas</t>
  </si>
  <si>
    <t>ASODE Prosalud Y Saneamiento Santa Rosa Guacimal</t>
  </si>
  <si>
    <t>30 postes</t>
  </si>
  <si>
    <t>Asociación Sonrisas de Amor</t>
  </si>
  <si>
    <t>ASODES PRO-MEJORAS ROSA ABAJO LEÓN CORTES</t>
  </si>
  <si>
    <t>ADI San Isidro La Alegría Siquirres</t>
  </si>
  <si>
    <t>J.E. Escuela La ConcepcionLeón Cortés</t>
  </si>
  <si>
    <t>Asociación Pro-Niño, Adolescente y Adulto Excepcional (APNAE)</t>
  </si>
  <si>
    <t>movilario y electrodomesticos</t>
  </si>
  <si>
    <t>J.A. Escuela Santa Marta</t>
  </si>
  <si>
    <t>Asoc. Desarrollo Pro-mejoras Santa Rosa Abajo</t>
  </si>
  <si>
    <t>Asociación de Desarrollo de Llano Bonito de León Cortés</t>
  </si>
  <si>
    <t>D-084</t>
  </si>
  <si>
    <t>D-085</t>
  </si>
  <si>
    <t>D-086</t>
  </si>
  <si>
    <t>D-087</t>
  </si>
  <si>
    <t>D-088</t>
  </si>
  <si>
    <t>60 abanicos</t>
  </si>
  <si>
    <t>J.A. Liceo Academico Rodrigo Solano Quirós (Siquirres)</t>
  </si>
  <si>
    <t>ADI Armenias Upala</t>
  </si>
  <si>
    <t>Municipalidad Buenos Aires</t>
  </si>
  <si>
    <t>ADI Curubande</t>
  </si>
  <si>
    <t>D-089</t>
  </si>
  <si>
    <t>D-090</t>
  </si>
  <si>
    <t>Escuela Bajo Los Angeles de Leon Cortes</t>
  </si>
  <si>
    <t>Formulario y equipo de computo</t>
  </si>
  <si>
    <t>CINDEA San Isidro Peñas Blancas</t>
  </si>
  <si>
    <t>21//11/2023</t>
  </si>
  <si>
    <t>ADI La Suiza Turrialba</t>
  </si>
  <si>
    <t>Contenedor y herramientas</t>
  </si>
  <si>
    <t>1/11/2023  13/11/2023</t>
  </si>
  <si>
    <t>8/11/2023 30/11/2023</t>
  </si>
  <si>
    <t xml:space="preserve">8/11/2023 pendiente </t>
  </si>
  <si>
    <t>D-091</t>
  </si>
  <si>
    <t>Municipalidad de Tilarán</t>
  </si>
  <si>
    <t>45 Tubos</t>
  </si>
  <si>
    <t>D-092</t>
  </si>
  <si>
    <t>Asoc. Des. Espec. ProSalud y Saneamiento Santa Rosa Guacimal</t>
  </si>
  <si>
    <t>Recibidas</t>
  </si>
  <si>
    <t>74 a 92</t>
  </si>
  <si>
    <t>Aprobadas</t>
  </si>
  <si>
    <t>BENEFICIARIO</t>
  </si>
  <si>
    <t>DETALLE DE LA DONACIÓN</t>
  </si>
  <si>
    <t>CRC</t>
  </si>
  <si>
    <t>USD</t>
  </si>
  <si>
    <t>DONACIONES RECIBIDAS</t>
  </si>
  <si>
    <t>CONSECUTIVO 
DONACIÓN (*)</t>
  </si>
  <si>
    <t xml:space="preserve">AVALUÓ DE LA DONACIÓN </t>
  </si>
  <si>
    <t xml:space="preserve">TOTAL </t>
  </si>
  <si>
    <t>(*) Nota aclaratoria: Los expedientes correspondientes se custodian en la Dirección de Proveeduría.</t>
  </si>
  <si>
    <t>INSTITUTO COSTARRICENSE DE ELECTRICIDAD 
DONACIONES - AÑO 2024</t>
  </si>
  <si>
    <t>D-002</t>
  </si>
  <si>
    <t>D-007</t>
  </si>
  <si>
    <t>D-008</t>
  </si>
  <si>
    <t>D-010</t>
  </si>
  <si>
    <t>D-011</t>
  </si>
  <si>
    <t>D-014</t>
  </si>
  <si>
    <t>D-015</t>
  </si>
  <si>
    <t>D-017</t>
  </si>
  <si>
    <t>D-019</t>
  </si>
  <si>
    <t>D-021</t>
  </si>
  <si>
    <t>D-035</t>
  </si>
  <si>
    <t>D-041</t>
  </si>
  <si>
    <t>D-045</t>
  </si>
  <si>
    <t>D-049</t>
  </si>
  <si>
    <t>D-070</t>
  </si>
  <si>
    <t>Fundación Costa Rica Rescue Center</t>
  </si>
  <si>
    <t>ADI la fuente Santa Teresita</t>
  </si>
  <si>
    <t>Liceo de Pavas</t>
  </si>
  <si>
    <t>ADI La Alegría Siquirres</t>
  </si>
  <si>
    <t>ADI Sitio Mata de Turrialba</t>
  </si>
  <si>
    <t>Ministerio de la Presidencia</t>
  </si>
  <si>
    <t>Servicio 911</t>
  </si>
  <si>
    <t>Escuela Santa Gertrudis Sur</t>
  </si>
  <si>
    <t>CNFL</t>
  </si>
  <si>
    <r>
      <t>Gobierno de Japón a traves de JICA (</t>
    </r>
    <r>
      <rPr>
        <b/>
        <sz val="12"/>
        <color theme="1"/>
        <rFont val="Arial"/>
        <family val="2"/>
      </rPr>
      <t>a favor del ICE</t>
    </r>
    <r>
      <rPr>
        <sz val="12"/>
        <color theme="1"/>
        <rFont val="Arial"/>
        <family val="2"/>
      </rPr>
      <t>)</t>
    </r>
  </si>
  <si>
    <t>ADI Tuis</t>
  </si>
  <si>
    <t>Junta Educ. Escuela San Antonio de León Cortés</t>
  </si>
  <si>
    <t>Hogar de Ancianos de Turrialba (San buenaventura)</t>
  </si>
  <si>
    <t>ADI-Canada Suiza -Turrialba</t>
  </si>
  <si>
    <t>ADE-Pro mejoras Santa Rosa Abajo</t>
  </si>
  <si>
    <t>Escuela Alvaro Esquivel</t>
  </si>
  <si>
    <t xml:space="preserve">Diaconía de Pavas  de Alajuela </t>
  </si>
  <si>
    <t>ADI Rincón Arias, Grecia, Alajuela CR</t>
  </si>
  <si>
    <t>Mobiliario y articulos de cocina</t>
  </si>
  <si>
    <t>Contenedores, equipo de cómputo y mobiliario</t>
  </si>
  <si>
    <t>Equipo, mobiliario y utensilios de cocina</t>
  </si>
  <si>
    <t>Contenedor y materiales</t>
  </si>
  <si>
    <r>
      <t xml:space="preserve">4 camarotes </t>
    </r>
    <r>
      <rPr>
        <sz val="12"/>
        <rFont val="Arial"/>
        <family val="2"/>
      </rPr>
      <t>y colchones</t>
    </r>
  </si>
  <si>
    <t>Donación de terreno 9-11 a favor del ICE</t>
  </si>
  <si>
    <t>Materiales de construcción y mobiliario</t>
  </si>
  <si>
    <t>Equipos de las plantas Belén y Electriona</t>
  </si>
  <si>
    <t>Equipos usados en curso sobre geotermia (JICA)</t>
  </si>
  <si>
    <t>Mobiliario, materiales, herramientas, equipos y contenedor</t>
  </si>
  <si>
    <t>Contenedores y Mobiliario</t>
  </si>
  <si>
    <t>Contenedor y mobiliario</t>
  </si>
  <si>
    <t xml:space="preserve">Mobiliario y computadoras </t>
  </si>
  <si>
    <t>10 Postes de  4 metros metal o cemento</t>
  </si>
  <si>
    <t>Hieleras y botiquín</t>
  </si>
  <si>
    <t>3 contenedores</t>
  </si>
  <si>
    <t>165 000.00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</si>
</sst>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₡&quot;#,##0.00"/>
  </numFmts>
  <fonts count="19" x14ac:knownFonts="1">
    <font>
      <sz val="11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4" fontId="3" fillId="2" borderId="3" xfId="0" applyNumberFormat="1" applyFont="1" applyFill="1" applyBorder="1" applyAlignment="1">
      <alignment horizont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4" fontId="0" fillId="0" borderId="1" xfId="0" applyNumberFormat="1" applyBorder="1"/>
    <xf numFmtId="14" fontId="0" fillId="0" borderId="0" xfId="0" applyNumberFormat="1" applyAlignment="1">
      <alignment horizontal="center"/>
    </xf>
    <xf numFmtId="14" fontId="1" fillId="10" borderId="2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14" fontId="4" fillId="1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0" fillId="8" borderId="1" xfId="0" applyNumberFormat="1" applyFill="1" applyBorder="1"/>
    <xf numFmtId="14" fontId="0" fillId="9" borderId="1" xfId="0" applyNumberFormat="1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14" fontId="7" fillId="7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14" fontId="0" fillId="3" borderId="1" xfId="0" applyNumberFormat="1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14" fontId="0" fillId="6" borderId="1" xfId="0" applyNumberFormat="1" applyFill="1" applyBorder="1"/>
    <xf numFmtId="0" fontId="0" fillId="6" borderId="1" xfId="0" applyFill="1" applyBorder="1"/>
    <xf numFmtId="0" fontId="0" fillId="0" borderId="1" xfId="0" applyBorder="1"/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8" fillId="10" borderId="1" xfId="0" applyNumberFormat="1" applyFont="1" applyFill="1" applyBorder="1" applyAlignment="1">
      <alignment horizontal="center" vertical="center" wrapText="1"/>
    </xf>
    <xf numFmtId="1" fontId="3" fillId="10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8" borderId="0" xfId="0" applyFill="1" applyAlignment="1">
      <alignment wrapText="1"/>
    </xf>
    <xf numFmtId="14" fontId="0" fillId="6" borderId="0" xfId="0" applyNumberFormat="1" applyFill="1" applyAlignment="1">
      <alignment horizontal="center"/>
    </xf>
    <xf numFmtId="14" fontId="3" fillId="8" borderId="1" xfId="0" applyNumberFormat="1" applyFont="1" applyFill="1" applyBorder="1"/>
    <xf numFmtId="14" fontId="0" fillId="11" borderId="1" xfId="0" applyNumberFormat="1" applyFill="1" applyBorder="1" applyAlignment="1">
      <alignment horizontal="center"/>
    </xf>
    <xf numFmtId="0" fontId="0" fillId="11" borderId="1" xfId="0" applyFill="1" applyBorder="1" applyAlignment="1">
      <alignment wrapText="1"/>
    </xf>
    <xf numFmtId="0" fontId="0" fillId="11" borderId="1" xfId="0" applyFill="1" applyBorder="1"/>
    <xf numFmtId="14" fontId="0" fillId="11" borderId="1" xfId="0" applyNumberFormat="1" applyFill="1" applyBorder="1"/>
    <xf numFmtId="14" fontId="3" fillId="8" borderId="1" xfId="0" applyNumberFormat="1" applyFont="1" applyFill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wrapText="1"/>
    </xf>
    <xf numFmtId="14" fontId="3" fillId="7" borderId="1" xfId="0" applyNumberFormat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8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0" borderId="0" xfId="0" applyAlignment="1">
      <alignment horizontal="right"/>
    </xf>
    <xf numFmtId="1" fontId="2" fillId="2" borderId="4" xfId="0" applyNumberFormat="1" applyFont="1" applyFill="1" applyBorder="1" applyAlignment="1">
      <alignment horizontal="right" wrapText="1"/>
    </xf>
    <xf numFmtId="4" fontId="0" fillId="8" borderId="1" xfId="0" applyNumberForma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6" borderId="1" xfId="0" applyFill="1" applyBorder="1" applyAlignment="1">
      <alignment horizontal="right"/>
    </xf>
    <xf numFmtId="4" fontId="0" fillId="3" borderId="0" xfId="0" applyNumberFormat="1" applyFill="1"/>
    <xf numFmtId="0" fontId="3" fillId="5" borderId="0" xfId="0" applyFont="1" applyFill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64" fontId="0" fillId="3" borderId="0" xfId="0" applyNumberFormat="1" applyFill="1"/>
    <xf numFmtId="14" fontId="13" fillId="15" borderId="1" xfId="0" applyNumberFormat="1" applyFont="1" applyFill="1" applyBorder="1" applyAlignment="1">
      <alignment horizontal="center" vertical="center" wrapText="1"/>
    </xf>
    <xf numFmtId="14" fontId="0" fillId="15" borderId="1" xfId="0" applyNumberFormat="1" applyFill="1" applyBorder="1"/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7" fillId="13" borderId="1" xfId="0" applyFont="1" applyFill="1" applyBorder="1" applyAlignment="1">
      <alignment horizontal="left" vertical="center" wrapText="1"/>
    </xf>
    <xf numFmtId="0" fontId="17" fillId="1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/>
    </xf>
    <xf numFmtId="4" fontId="18" fillId="3" borderId="1" xfId="0" applyNumberFormat="1" applyFont="1" applyFill="1" applyBorder="1" applyAlignment="1">
      <alignment horizontal="right" vertical="center" wrapText="1"/>
    </xf>
    <xf numFmtId="43" fontId="18" fillId="3" borderId="1" xfId="1" applyFont="1" applyFill="1" applyBorder="1" applyAlignment="1">
      <alignment horizontal="right" vertical="center" wrapText="1"/>
    </xf>
    <xf numFmtId="4" fontId="18" fillId="3" borderId="1" xfId="0" applyNumberFormat="1" applyFont="1" applyFill="1" applyBorder="1" applyAlignment="1">
      <alignment horizontal="right" vertical="center"/>
    </xf>
    <xf numFmtId="0" fontId="18" fillId="3" borderId="8" xfId="0" applyFont="1" applyFill="1" applyBorder="1" applyAlignment="1">
      <alignment horizontal="right" vertical="center"/>
    </xf>
    <xf numFmtId="4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right" vertical="center"/>
    </xf>
    <xf numFmtId="4" fontId="9" fillId="15" borderId="1" xfId="0" applyNumberFormat="1" applyFont="1" applyFill="1" applyBorder="1" applyAlignment="1">
      <alignment vertical="center"/>
    </xf>
    <xf numFmtId="0" fontId="11" fillId="16" borderId="1" xfId="0" applyFont="1" applyFill="1" applyBorder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>
      <alignment vertical="center" wrapText="1"/>
    </xf>
    <xf numFmtId="4" fontId="18" fillId="3" borderId="0" xfId="0" applyNumberFormat="1" applyFont="1" applyFill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18" fillId="17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15" borderId="6" xfId="0" applyFont="1" applyFill="1" applyBorder="1" applyAlignment="1">
      <alignment horizontal="right"/>
    </xf>
    <xf numFmtId="0" fontId="9" fillId="15" borderId="7" xfId="0" applyFont="1" applyFill="1" applyBorder="1" applyAlignment="1">
      <alignment horizontal="right"/>
    </xf>
    <xf numFmtId="0" fontId="9" fillId="15" borderId="8" xfId="0" applyFont="1" applyFill="1" applyBorder="1" applyAlignment="1">
      <alignment horizontal="right"/>
    </xf>
    <xf numFmtId="14" fontId="10" fillId="15" borderId="6" xfId="0" applyNumberFormat="1" applyFont="1" applyFill="1" applyBorder="1" applyAlignment="1">
      <alignment horizontal="center" vertical="center" wrapText="1"/>
    </xf>
    <xf numFmtId="14" fontId="10" fillId="15" borderId="8" xfId="0" applyNumberFormat="1" applyFont="1" applyFill="1" applyBorder="1" applyAlignment="1">
      <alignment horizontal="center" vertical="center" wrapText="1"/>
    </xf>
    <xf numFmtId="0" fontId="12" fillId="14" borderId="9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center" vertical="center" wrapText="1"/>
    </xf>
    <xf numFmtId="0" fontId="9" fillId="15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lvia Mondragón Corrales" id="{849A0E0A-0AE2-4D35-8CCE-8A04DD8BE29C}" userId="Silvia Mondragón Corrales" providerId="None"/>
  <person displayName="Mondragón Corrales Silvia" id="{1BBA40BA-BBB5-410C-87E2-508620B05161}" userId="S-1-5-21-2040868979-1655668564-929701000-1596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dT="2023-08-07T20:49:08.70" personId="{849A0E0A-0AE2-4D35-8CCE-8A04DD8BE29C}" id="{77F5CDEF-4BC4-466B-BF1B-1D1CED262C0D}">
    <text>El 26 julio se recibe avalúo, pero se solicita certificar estado de bienes debido a que el avalúo se realizo a finales del año 2022.</text>
  </threadedComment>
  <threadedComment ref="M8" dT="2023-10-20T17:51:15.28" personId="{1BBA40BA-BBB5-410C-87E2-508620B05161}" id="{BA3673E6-8A30-4929-A9C9-483D81D2B8F9}">
    <text>A solicitud de pre junta se solicita criterio legal</text>
  </threadedComment>
  <threadedComment ref="G24" dT="2023-10-25T21:28:39.78" personId="{849A0E0A-0AE2-4D35-8CCE-8A04DD8BE29C}" id="{78208129-ABFB-43B3-B8C7-CB8764CAD957}">
    <text>Solicitud informacion respaldo infraestructura</text>
  </threadedComment>
  <threadedComment ref="I26" dT="2023-12-11T20:18:35.34" personId="{1BBA40BA-BBB5-410C-87E2-508620B05161}" id="{E0897CEB-672C-4972-A4EE-9BCB90009799}">
    <text>Se recosidero la aprobación debido a la lejania del lugar donde se encuentran los bienes.</text>
  </threadedComment>
  <threadedComment ref="H28" dT="2023-11-24T22:34:06.48" personId="{1BBA40BA-BBB5-410C-87E2-508620B05161}" id="{CC0B446B-DE52-406A-9BB2-EFC8538FB74C}">
    <text>Fue entregada en Upala el 13 noviembre</text>
  </threadedComment>
  <threadedComment ref="G38" dT="2023-10-25T22:03:19.24" personId="{849A0E0A-0AE2-4D35-8CCE-8A04DD8BE29C}" id="{A97BE705-CFC2-43BE-B06B-DD35991F4F86}">
    <text>se rechaza por incumplimiento requisitos</text>
  </threadedComment>
  <threadedComment ref="M38" dT="2023-11-02T21:27:52.56" personId="{849A0E0A-0AE2-4D35-8CCE-8A04DD8BE29C}" id="{3CB2287D-641D-4647-9EDA-0F80BFFA8B39}">
    <text>Se solicita criterio legal debido a que un posible donatario solicita nueva revision a solicitud por incumplimiento de requisitos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7" dT="2023-09-18T21:00:31.16" personId="{1BBA40BA-BBB5-410C-87E2-508620B05161}" id="{456E2BC3-6AB1-4420-9F13-BA5BC7CCF404}">
    <text>14 set me encontraba de vacaciones</text>
  </threadedComment>
  <threadedComment ref="G8" dT="2023-10-25T21:28:39.78" personId="{849A0E0A-0AE2-4D35-8CCE-8A04DD8BE29C}" id="{BB11B17A-E207-4D83-AD97-63E07D2AE188}">
    <text>Solicitud informacion respaldo infraestructura</text>
  </threadedComment>
  <threadedComment ref="I9" dT="2023-12-11T20:18:35.34" personId="{1BBA40BA-BBB5-410C-87E2-508620B05161}" id="{F0099A79-7BB2-46A4-8E11-B73058EC6753}">
    <text>Se recosidero la aprobación debido a la lejania del lugar donde se encuentran los bienes.</text>
  </threadedComment>
  <threadedComment ref="H10" dT="2023-11-24T22:34:06.48" personId="{1BBA40BA-BBB5-410C-87E2-508620B05161}" id="{584C4DFE-97F0-4050-B27B-5AB0F54D21CD}">
    <text>Fue entregada en Upala el 13 noviembre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2EEA-C446-400D-A3DD-D9B40463803F}">
  <dimension ref="A1:F30"/>
  <sheetViews>
    <sheetView showGridLines="0" tabSelected="1" zoomScale="90" zoomScaleNormal="90" workbookViewId="0">
      <pane ySplit="1" topLeftCell="A4" activePane="bottomLeft" state="frozen"/>
      <selection pane="bottomLeft" activeCell="F6" sqref="F6"/>
    </sheetView>
  </sheetViews>
  <sheetFormatPr baseColWidth="10" defaultRowHeight="14" x14ac:dyDescent="0.3"/>
  <cols>
    <col min="1" max="1" width="20.58203125" customWidth="1"/>
    <col min="2" max="2" width="51.58203125" customWidth="1"/>
    <col min="3" max="3" width="42.83203125" bestFit="1" customWidth="1"/>
    <col min="4" max="4" width="23.4140625" customWidth="1"/>
    <col min="5" max="5" width="16.75" style="5" customWidth="1"/>
    <col min="6" max="6" width="14.6640625" bestFit="1" customWidth="1"/>
  </cols>
  <sheetData>
    <row r="1" spans="1:6" ht="63.5" customHeight="1" x14ac:dyDescent="0.3">
      <c r="A1" s="106" t="s">
        <v>151</v>
      </c>
      <c r="B1" s="106"/>
      <c r="C1" s="106"/>
      <c r="D1" s="106"/>
      <c r="E1" s="106"/>
    </row>
    <row r="2" spans="1:6" ht="15.5" x14ac:dyDescent="0.3">
      <c r="A2" s="110" t="s">
        <v>147</v>
      </c>
      <c r="B2" s="107" t="s">
        <v>142</v>
      </c>
      <c r="C2" s="108" t="s">
        <v>143</v>
      </c>
      <c r="D2" s="104" t="s">
        <v>148</v>
      </c>
      <c r="E2" s="105"/>
    </row>
    <row r="3" spans="1:6" x14ac:dyDescent="0.3">
      <c r="A3" s="111"/>
      <c r="B3" s="107"/>
      <c r="C3" s="109"/>
      <c r="D3" s="77" t="s">
        <v>144</v>
      </c>
      <c r="E3" s="77" t="s">
        <v>145</v>
      </c>
    </row>
    <row r="4" spans="1:6" s="62" customFormat="1" ht="15.5" x14ac:dyDescent="0.3">
      <c r="A4" s="79" t="s">
        <v>9</v>
      </c>
      <c r="B4" s="80" t="s">
        <v>167</v>
      </c>
      <c r="C4" s="81" t="s">
        <v>52</v>
      </c>
      <c r="D4" s="84">
        <v>5749513.0499999998</v>
      </c>
      <c r="E4" s="75"/>
    </row>
    <row r="5" spans="1:6" s="62" customFormat="1" ht="15.5" x14ac:dyDescent="0.3">
      <c r="A5" s="79" t="s">
        <v>152</v>
      </c>
      <c r="B5" s="80" t="s">
        <v>168</v>
      </c>
      <c r="C5" s="80" t="s">
        <v>185</v>
      </c>
      <c r="D5" s="84">
        <v>10796600.25</v>
      </c>
      <c r="E5" s="75"/>
    </row>
    <row r="6" spans="1:6" s="62" customFormat="1" ht="31" x14ac:dyDescent="0.3">
      <c r="A6" s="79" t="s">
        <v>153</v>
      </c>
      <c r="B6" s="80" t="s">
        <v>169</v>
      </c>
      <c r="C6" s="80" t="s">
        <v>186</v>
      </c>
      <c r="D6" s="84">
        <v>1018500</v>
      </c>
      <c r="E6" s="27"/>
    </row>
    <row r="7" spans="1:6" s="62" customFormat="1" ht="15.5" x14ac:dyDescent="0.3">
      <c r="A7" s="79" t="s">
        <v>154</v>
      </c>
      <c r="B7" s="80" t="s">
        <v>170</v>
      </c>
      <c r="C7" s="81" t="s">
        <v>187</v>
      </c>
      <c r="D7" s="85">
        <v>4065405.45</v>
      </c>
      <c r="E7" s="27"/>
    </row>
    <row r="8" spans="1:6" s="62" customFormat="1" ht="15.5" x14ac:dyDescent="0.3">
      <c r="A8" s="79" t="s">
        <v>155</v>
      </c>
      <c r="B8" s="81" t="s">
        <v>171</v>
      </c>
      <c r="C8" s="81" t="s">
        <v>188</v>
      </c>
      <c r="D8" s="84">
        <v>2018958.1</v>
      </c>
      <c r="E8" s="27"/>
    </row>
    <row r="9" spans="1:6" s="62" customFormat="1" ht="15.5" x14ac:dyDescent="0.3">
      <c r="A9" s="79" t="s">
        <v>156</v>
      </c>
      <c r="B9" s="80" t="s">
        <v>172</v>
      </c>
      <c r="C9" s="81" t="s">
        <v>189</v>
      </c>
      <c r="D9" s="84">
        <v>398060.6</v>
      </c>
      <c r="E9" s="27"/>
    </row>
    <row r="10" spans="1:6" s="62" customFormat="1" ht="15.5" x14ac:dyDescent="0.3">
      <c r="A10" s="79" t="s">
        <v>158</v>
      </c>
      <c r="B10" s="80" t="s">
        <v>174</v>
      </c>
      <c r="C10" s="81" t="s">
        <v>191</v>
      </c>
      <c r="D10" s="84">
        <v>261661.25</v>
      </c>
      <c r="E10" s="27"/>
    </row>
    <row r="11" spans="1:6" s="62" customFormat="1" ht="15.5" x14ac:dyDescent="0.3">
      <c r="A11" s="79" t="s">
        <v>159</v>
      </c>
      <c r="B11" s="80" t="s">
        <v>175</v>
      </c>
      <c r="C11" s="81" t="s">
        <v>192</v>
      </c>
      <c r="D11" s="84">
        <v>1005149655.25</v>
      </c>
      <c r="E11" s="27"/>
    </row>
    <row r="12" spans="1:6" s="62" customFormat="1" ht="31" x14ac:dyDescent="0.3">
      <c r="A12" s="79" t="s">
        <v>161</v>
      </c>
      <c r="B12" s="82" t="s">
        <v>177</v>
      </c>
      <c r="C12" s="82" t="s">
        <v>194</v>
      </c>
      <c r="D12" s="84">
        <v>3486042.35</v>
      </c>
      <c r="E12" s="27"/>
      <c r="F12" s="76"/>
    </row>
    <row r="13" spans="1:6" s="62" customFormat="1" ht="15.5" x14ac:dyDescent="0.3">
      <c r="A13" s="79" t="s">
        <v>37</v>
      </c>
      <c r="B13" s="83" t="s">
        <v>178</v>
      </c>
      <c r="C13" s="83" t="s">
        <v>41</v>
      </c>
      <c r="D13" s="86">
        <v>809351.8</v>
      </c>
      <c r="E13" s="27"/>
    </row>
    <row r="14" spans="1:6" ht="15.5" x14ac:dyDescent="0.3">
      <c r="A14" s="79" t="s">
        <v>162</v>
      </c>
      <c r="B14" s="83" t="s">
        <v>179</v>
      </c>
      <c r="C14" s="83" t="s">
        <v>195</v>
      </c>
      <c r="D14" s="89" t="s">
        <v>201</v>
      </c>
      <c r="E14" s="27"/>
    </row>
    <row r="15" spans="1:6" ht="15.5" x14ac:dyDescent="0.3">
      <c r="A15" s="79" t="s">
        <v>163</v>
      </c>
      <c r="B15" s="82" t="s">
        <v>180</v>
      </c>
      <c r="C15" s="83" t="s">
        <v>196</v>
      </c>
      <c r="D15" s="86">
        <v>1500145</v>
      </c>
      <c r="E15" s="27"/>
    </row>
    <row r="16" spans="1:6" ht="15.5" x14ac:dyDescent="0.3">
      <c r="A16" s="79" t="s">
        <v>164</v>
      </c>
      <c r="B16" s="82" t="s">
        <v>181</v>
      </c>
      <c r="C16" s="83" t="s">
        <v>30</v>
      </c>
      <c r="D16" s="86">
        <v>429500</v>
      </c>
      <c r="E16" s="27"/>
    </row>
    <row r="17" spans="1:6" ht="15.5" x14ac:dyDescent="0.3">
      <c r="A17" s="79" t="s">
        <v>165</v>
      </c>
      <c r="B17" s="82" t="s">
        <v>182</v>
      </c>
      <c r="C17" s="83" t="s">
        <v>197</v>
      </c>
      <c r="D17" s="87">
        <v>529261.44999999995</v>
      </c>
      <c r="E17" s="27"/>
    </row>
    <row r="18" spans="1:6" ht="15.5" x14ac:dyDescent="0.3">
      <c r="A18" s="79" t="s">
        <v>64</v>
      </c>
      <c r="B18" s="83" t="s">
        <v>183</v>
      </c>
      <c r="C18" s="83" t="s">
        <v>198</v>
      </c>
      <c r="D18" s="87">
        <v>370587.2</v>
      </c>
      <c r="E18" s="27"/>
    </row>
    <row r="19" spans="1:6" ht="15.5" x14ac:dyDescent="0.3">
      <c r="A19" s="79" t="s">
        <v>77</v>
      </c>
      <c r="B19" s="82" t="s">
        <v>178</v>
      </c>
      <c r="C19" s="83" t="s">
        <v>199</v>
      </c>
      <c r="D19" s="86">
        <v>96049.1</v>
      </c>
      <c r="E19" s="27"/>
    </row>
    <row r="20" spans="1:6" ht="15.5" x14ac:dyDescent="0.3">
      <c r="A20" s="79" t="s">
        <v>166</v>
      </c>
      <c r="B20" s="82" t="s">
        <v>184</v>
      </c>
      <c r="C20" s="83" t="s">
        <v>200</v>
      </c>
      <c r="D20" s="86">
        <v>6284681.4000000004</v>
      </c>
      <c r="E20" s="27"/>
    </row>
    <row r="21" spans="1:6" ht="15.5" x14ac:dyDescent="0.35">
      <c r="A21" s="101" t="s">
        <v>149</v>
      </c>
      <c r="B21" s="102"/>
      <c r="C21" s="103"/>
      <c r="D21" s="90">
        <f>SUM(D4:D20)</f>
        <v>1042963972.2500001</v>
      </c>
      <c r="E21" s="78"/>
    </row>
    <row r="25" spans="1:6" ht="25.5" customHeight="1" x14ac:dyDescent="0.3">
      <c r="A25" s="98" t="s">
        <v>146</v>
      </c>
      <c r="B25" s="99"/>
      <c r="C25" s="99"/>
      <c r="D25" s="100"/>
      <c r="E25" s="91" t="s">
        <v>145</v>
      </c>
    </row>
    <row r="26" spans="1:6" s="62" customFormat="1" ht="15.5" x14ac:dyDescent="0.3">
      <c r="A26" s="79" t="s">
        <v>157</v>
      </c>
      <c r="B26" s="80" t="s">
        <v>173</v>
      </c>
      <c r="C26" s="81" t="s">
        <v>190</v>
      </c>
      <c r="D26" s="96"/>
      <c r="E26" s="88">
        <v>40653250</v>
      </c>
    </row>
    <row r="27" spans="1:6" s="62" customFormat="1" ht="31" x14ac:dyDescent="0.3">
      <c r="A27" s="79" t="s">
        <v>160</v>
      </c>
      <c r="B27" s="82" t="s">
        <v>176</v>
      </c>
      <c r="C27" s="82" t="s">
        <v>193</v>
      </c>
      <c r="D27" s="96"/>
      <c r="E27" s="88">
        <v>5529398.7000000002</v>
      </c>
      <c r="F27" s="76"/>
    </row>
    <row r="28" spans="1:6" s="62" customFormat="1" ht="15.5" x14ac:dyDescent="0.3">
      <c r="A28" s="92"/>
      <c r="B28" s="93"/>
      <c r="C28" s="93"/>
      <c r="D28" s="94"/>
      <c r="E28" s="95">
        <f>SUM(E26:E27)</f>
        <v>46182648.700000003</v>
      </c>
      <c r="F28" s="76"/>
    </row>
    <row r="30" spans="1:6" ht="14.5" x14ac:dyDescent="0.35">
      <c r="A30" s="97" t="s">
        <v>150</v>
      </c>
      <c r="B30" s="97"/>
      <c r="C30" s="97"/>
      <c r="D30" s="97"/>
      <c r="E30" s="97"/>
    </row>
  </sheetData>
  <mergeCells count="8">
    <mergeCell ref="A30:E30"/>
    <mergeCell ref="A25:D25"/>
    <mergeCell ref="A21:C21"/>
    <mergeCell ref="D2:E2"/>
    <mergeCell ref="A1:E1"/>
    <mergeCell ref="B2:B3"/>
    <mergeCell ref="C2:C3"/>
    <mergeCell ref="A2:A3"/>
  </mergeCells>
  <phoneticPr fontId="6" type="noConversion"/>
  <pageMargins left="0.70866141732283472" right="0.70866141732283472" top="0.74803149606299213" bottom="0.74803149606299213" header="0.31496062992125984" footer="0.31496062992125984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3DD9-32E8-4302-BDD3-501C835362B8}">
  <dimension ref="A4:AB44"/>
  <sheetViews>
    <sheetView showGridLines="0" workbookViewId="0">
      <pane xSplit="2" ySplit="4" topLeftCell="K29" activePane="bottomRight" state="frozen"/>
      <selection pane="topRight" activeCell="C1" sqref="C1"/>
      <selection pane="bottomLeft" activeCell="A5" sqref="A5"/>
      <selection pane="bottomRight" activeCell="E39" sqref="E39"/>
    </sheetView>
  </sheetViews>
  <sheetFormatPr baseColWidth="10" defaultRowHeight="14" x14ac:dyDescent="0.3"/>
  <cols>
    <col min="5" max="5" width="26.83203125" customWidth="1"/>
    <col min="6" max="6" width="28.1640625" customWidth="1"/>
    <col min="18" max="18" width="14.1640625" customWidth="1"/>
    <col min="22" max="22" width="21.1640625" customWidth="1"/>
    <col min="25" max="25" width="18.08203125" style="63" customWidth="1"/>
    <col min="28" max="28" width="13.4140625" bestFit="1" customWidth="1"/>
  </cols>
  <sheetData>
    <row r="4" spans="1:27" ht="91.75" customHeight="1" x14ac:dyDescent="0.3">
      <c r="A4" s="112" t="s">
        <v>0</v>
      </c>
      <c r="B4" s="113"/>
      <c r="C4" s="6" t="s">
        <v>33</v>
      </c>
      <c r="D4" s="6" t="s">
        <v>24</v>
      </c>
      <c r="E4" s="1" t="s">
        <v>1</v>
      </c>
      <c r="F4" s="1" t="s">
        <v>2</v>
      </c>
      <c r="G4" s="6" t="s">
        <v>12</v>
      </c>
      <c r="H4" s="6" t="s">
        <v>13</v>
      </c>
      <c r="I4" s="6" t="s">
        <v>36</v>
      </c>
      <c r="J4" s="10" t="s">
        <v>19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21</v>
      </c>
      <c r="P4" s="11" t="s">
        <v>10</v>
      </c>
      <c r="Q4" s="6" t="s">
        <v>20</v>
      </c>
      <c r="R4" s="6" t="s">
        <v>18</v>
      </c>
      <c r="S4" s="12" t="s">
        <v>22</v>
      </c>
      <c r="T4" s="12" t="s">
        <v>23</v>
      </c>
      <c r="U4" s="6" t="s">
        <v>5</v>
      </c>
      <c r="V4" s="7" t="s">
        <v>4</v>
      </c>
      <c r="W4" s="1" t="s">
        <v>3</v>
      </c>
      <c r="X4" s="11" t="s">
        <v>8</v>
      </c>
      <c r="Y4" s="64" t="s">
        <v>6</v>
      </c>
      <c r="Z4" s="3" t="s">
        <v>7</v>
      </c>
      <c r="AA4" s="4" t="s">
        <v>11</v>
      </c>
    </row>
    <row r="5" spans="1:27" ht="42" x14ac:dyDescent="0.3">
      <c r="A5" s="35" t="s">
        <v>9</v>
      </c>
      <c r="B5" s="35">
        <v>2023</v>
      </c>
      <c r="C5" s="17" t="s">
        <v>28</v>
      </c>
      <c r="D5" s="17">
        <v>44956</v>
      </c>
      <c r="E5" s="24" t="s">
        <v>25</v>
      </c>
      <c r="F5" s="25" t="s">
        <v>26</v>
      </c>
      <c r="G5" s="17">
        <v>44957</v>
      </c>
      <c r="H5" s="56">
        <v>44959</v>
      </c>
      <c r="I5" s="56">
        <v>44960</v>
      </c>
      <c r="J5" s="36">
        <f>G5-D5+I5-H5</f>
        <v>2</v>
      </c>
      <c r="K5" s="56">
        <v>45174</v>
      </c>
      <c r="L5" s="56">
        <v>45216</v>
      </c>
      <c r="M5" s="17"/>
      <c r="N5" s="17"/>
      <c r="O5" s="18"/>
      <c r="P5" s="23">
        <v>0</v>
      </c>
      <c r="Q5" s="18" t="s">
        <v>34</v>
      </c>
      <c r="R5" s="56">
        <v>45224</v>
      </c>
      <c r="S5" s="23">
        <v>1</v>
      </c>
      <c r="T5" s="23">
        <v>0</v>
      </c>
      <c r="U5" s="53">
        <v>45225</v>
      </c>
      <c r="V5" s="20" t="s">
        <v>43</v>
      </c>
      <c r="W5" s="55"/>
      <c r="X5" s="37">
        <f>T5+S5+P5+J5</f>
        <v>3</v>
      </c>
      <c r="Y5" s="65">
        <v>1227414</v>
      </c>
      <c r="Z5" s="54"/>
      <c r="AA5" s="53">
        <v>45251</v>
      </c>
    </row>
    <row r="6" spans="1:27" ht="42" x14ac:dyDescent="0.3">
      <c r="A6" s="35" t="s">
        <v>47</v>
      </c>
      <c r="B6" s="35">
        <v>2023</v>
      </c>
      <c r="C6" s="16" t="s">
        <v>49</v>
      </c>
      <c r="D6" s="16">
        <v>45086</v>
      </c>
      <c r="E6" s="26" t="s">
        <v>50</v>
      </c>
      <c r="F6" s="28" t="s">
        <v>51</v>
      </c>
      <c r="G6" s="16"/>
      <c r="H6" s="16"/>
      <c r="I6" s="16">
        <v>45093</v>
      </c>
      <c r="J6" s="36">
        <v>5</v>
      </c>
      <c r="K6" s="16">
        <v>45098</v>
      </c>
      <c r="L6" s="16">
        <v>45205</v>
      </c>
      <c r="M6" s="14"/>
      <c r="N6" s="14"/>
      <c r="O6" s="28"/>
      <c r="P6" s="23">
        <v>0</v>
      </c>
      <c r="Q6" s="16" t="s">
        <v>34</v>
      </c>
      <c r="R6" s="16">
        <v>45218</v>
      </c>
      <c r="S6" s="39">
        <v>0</v>
      </c>
      <c r="T6" s="39">
        <v>0</v>
      </c>
      <c r="U6" s="16">
        <v>45218</v>
      </c>
      <c r="V6" s="21" t="s">
        <v>57</v>
      </c>
      <c r="W6" s="28"/>
      <c r="X6" s="37">
        <f t="shared" ref="X6:X8" si="0">T6+S6+P6+J6</f>
        <v>5</v>
      </c>
      <c r="Y6" s="65">
        <v>1650000</v>
      </c>
      <c r="Z6" s="28"/>
      <c r="AA6" s="8" t="s">
        <v>29</v>
      </c>
    </row>
    <row r="7" spans="1:27" ht="42" x14ac:dyDescent="0.3">
      <c r="A7" s="35" t="s">
        <v>48</v>
      </c>
      <c r="B7" s="35">
        <v>2023</v>
      </c>
      <c r="C7" s="17" t="s">
        <v>28</v>
      </c>
      <c r="D7" s="16">
        <v>45104</v>
      </c>
      <c r="E7" s="28" t="s">
        <v>54</v>
      </c>
      <c r="F7" s="46" t="s">
        <v>55</v>
      </c>
      <c r="G7" s="16">
        <v>45104</v>
      </c>
      <c r="H7" s="16">
        <v>45105</v>
      </c>
      <c r="I7" s="16">
        <v>45107</v>
      </c>
      <c r="J7" s="36">
        <v>2</v>
      </c>
      <c r="K7" s="16">
        <v>45139</v>
      </c>
      <c r="L7" s="16">
        <v>45194</v>
      </c>
      <c r="M7" s="14"/>
      <c r="N7" s="14"/>
      <c r="O7" s="14">
        <v>45194</v>
      </c>
      <c r="P7" s="23">
        <v>2</v>
      </c>
      <c r="Q7" s="16" t="s">
        <v>34</v>
      </c>
      <c r="R7" s="16">
        <v>45202</v>
      </c>
      <c r="S7" s="39">
        <v>3</v>
      </c>
      <c r="T7" s="39">
        <v>0</v>
      </c>
      <c r="U7" s="16">
        <v>45205</v>
      </c>
      <c r="V7" s="21" t="s">
        <v>57</v>
      </c>
      <c r="W7" s="28"/>
      <c r="X7" s="37">
        <f t="shared" si="0"/>
        <v>7</v>
      </c>
      <c r="Y7" s="65">
        <v>20033496.75</v>
      </c>
      <c r="Z7" s="28"/>
      <c r="AA7" s="8" t="s">
        <v>29</v>
      </c>
    </row>
    <row r="8" spans="1:27" ht="42" x14ac:dyDescent="0.3">
      <c r="A8" s="35" t="s">
        <v>53</v>
      </c>
      <c r="B8" s="35">
        <v>2023</v>
      </c>
      <c r="C8" s="29" t="s">
        <v>28</v>
      </c>
      <c r="D8" s="16">
        <v>45125</v>
      </c>
      <c r="E8" s="28" t="s">
        <v>59</v>
      </c>
      <c r="F8" s="28" t="s">
        <v>60</v>
      </c>
      <c r="G8" s="16">
        <v>45126</v>
      </c>
      <c r="H8" s="16">
        <v>45132</v>
      </c>
      <c r="I8" s="16">
        <v>45133</v>
      </c>
      <c r="J8" s="36">
        <v>2</v>
      </c>
      <c r="K8" s="16">
        <v>45134</v>
      </c>
      <c r="L8" s="16">
        <v>45139</v>
      </c>
      <c r="M8" s="14">
        <v>45181</v>
      </c>
      <c r="N8" s="14">
        <v>45219</v>
      </c>
      <c r="O8" s="48">
        <v>45223</v>
      </c>
      <c r="P8" s="23">
        <v>2</v>
      </c>
      <c r="Q8" s="16" t="s">
        <v>34</v>
      </c>
      <c r="R8" s="16">
        <v>45224</v>
      </c>
      <c r="S8" s="39">
        <v>1</v>
      </c>
      <c r="T8" s="39">
        <v>0</v>
      </c>
      <c r="U8" s="16">
        <v>45225</v>
      </c>
      <c r="V8" s="26" t="s">
        <v>58</v>
      </c>
      <c r="W8" s="28"/>
      <c r="X8" s="37">
        <f t="shared" si="0"/>
        <v>5</v>
      </c>
      <c r="Y8" s="65">
        <v>222691984.40000001</v>
      </c>
      <c r="Z8" s="28"/>
      <c r="AA8" s="8"/>
    </row>
    <row r="9" spans="1:27" ht="48.65" customHeight="1" x14ac:dyDescent="0.3">
      <c r="A9" s="35" t="s">
        <v>61</v>
      </c>
      <c r="B9" s="35">
        <v>2023</v>
      </c>
      <c r="C9" s="14">
        <v>45148</v>
      </c>
      <c r="D9" s="16">
        <v>45148</v>
      </c>
      <c r="E9" s="26" t="s">
        <v>62</v>
      </c>
      <c r="F9" s="28" t="s">
        <v>63</v>
      </c>
      <c r="G9" s="16"/>
      <c r="H9" s="16"/>
      <c r="I9" s="16">
        <v>45154</v>
      </c>
      <c r="J9" s="36">
        <v>3</v>
      </c>
      <c r="K9" s="16">
        <v>45167</v>
      </c>
      <c r="L9" s="16">
        <v>45210</v>
      </c>
      <c r="M9" s="14"/>
      <c r="N9" s="14"/>
      <c r="O9" s="14">
        <v>45211</v>
      </c>
      <c r="P9" s="23">
        <v>1</v>
      </c>
      <c r="Q9" s="16" t="s">
        <v>34</v>
      </c>
      <c r="R9" s="16">
        <v>45218</v>
      </c>
      <c r="S9" s="39">
        <v>0</v>
      </c>
      <c r="T9" s="39">
        <v>0</v>
      </c>
      <c r="U9" s="16">
        <v>45218</v>
      </c>
      <c r="V9" s="26" t="s">
        <v>42</v>
      </c>
      <c r="W9" s="28"/>
      <c r="X9" s="37">
        <f t="shared" ref="X9:X10" si="1">T9+S9+P9+J9</f>
        <v>4</v>
      </c>
      <c r="Y9" s="65">
        <v>5500000</v>
      </c>
      <c r="Z9" s="28"/>
      <c r="AA9" s="8" t="s">
        <v>29</v>
      </c>
    </row>
    <row r="10" spans="1:27" ht="28" x14ac:dyDescent="0.3">
      <c r="A10" s="35" t="s">
        <v>64</v>
      </c>
      <c r="B10" s="35">
        <v>2023</v>
      </c>
      <c r="C10" s="14">
        <v>45154</v>
      </c>
      <c r="D10" s="16">
        <v>45154</v>
      </c>
      <c r="E10" s="28" t="s">
        <v>65</v>
      </c>
      <c r="F10" s="28" t="s">
        <v>66</v>
      </c>
      <c r="G10" s="16"/>
      <c r="H10" s="16"/>
      <c r="I10" s="16">
        <v>45155</v>
      </c>
      <c r="J10" s="36">
        <v>1</v>
      </c>
      <c r="K10" s="16">
        <v>45180</v>
      </c>
      <c r="L10" s="16">
        <v>45210</v>
      </c>
      <c r="M10" s="14">
        <v>45155</v>
      </c>
      <c r="N10" s="14">
        <v>45168</v>
      </c>
      <c r="O10" s="28"/>
      <c r="P10" s="23">
        <v>0</v>
      </c>
      <c r="Q10" s="16" t="s">
        <v>34</v>
      </c>
      <c r="R10" s="16">
        <v>45208</v>
      </c>
      <c r="S10" s="39">
        <v>2</v>
      </c>
      <c r="T10" s="39">
        <v>0</v>
      </c>
      <c r="U10" s="16">
        <v>45210</v>
      </c>
      <c r="V10" s="26" t="s">
        <v>86</v>
      </c>
      <c r="W10" s="28"/>
      <c r="X10" s="37">
        <f t="shared" si="1"/>
        <v>3</v>
      </c>
      <c r="Y10" s="65">
        <v>14907301.4</v>
      </c>
      <c r="Z10" s="28"/>
      <c r="AA10" s="8" t="s">
        <v>29</v>
      </c>
    </row>
    <row r="11" spans="1:27" ht="42" x14ac:dyDescent="0.3">
      <c r="A11" s="35" t="s">
        <v>68</v>
      </c>
      <c r="B11" s="35">
        <v>2023</v>
      </c>
      <c r="C11" s="14">
        <v>45155</v>
      </c>
      <c r="D11" s="16">
        <v>45155</v>
      </c>
      <c r="E11" s="28" t="s">
        <v>70</v>
      </c>
      <c r="F11" s="26" t="s">
        <v>71</v>
      </c>
      <c r="G11" s="16"/>
      <c r="H11" s="16"/>
      <c r="I11" s="16">
        <v>45159</v>
      </c>
      <c r="J11" s="36">
        <v>2</v>
      </c>
      <c r="K11" s="16">
        <v>45189</v>
      </c>
      <c r="L11" s="16">
        <v>45215</v>
      </c>
      <c r="M11" s="14"/>
      <c r="N11" s="14"/>
      <c r="O11" s="28"/>
      <c r="P11" s="23"/>
      <c r="Q11" s="16" t="s">
        <v>34</v>
      </c>
      <c r="R11" s="16">
        <v>45226</v>
      </c>
      <c r="S11" s="39">
        <v>0</v>
      </c>
      <c r="T11" s="39">
        <v>0</v>
      </c>
      <c r="U11" s="16">
        <v>45226</v>
      </c>
      <c r="V11" s="26" t="s">
        <v>42</v>
      </c>
      <c r="W11" s="28"/>
      <c r="X11" s="37">
        <f t="shared" ref="X11:X14" si="2">T11+S11+P11+J11</f>
        <v>2</v>
      </c>
      <c r="Y11" s="65">
        <v>2639286.6</v>
      </c>
      <c r="Z11" s="28"/>
      <c r="AA11" s="8" t="s">
        <v>29</v>
      </c>
    </row>
    <row r="12" spans="1:27" ht="42" x14ac:dyDescent="0.3">
      <c r="A12" s="35" t="s">
        <v>77</v>
      </c>
      <c r="B12" s="35">
        <v>2023</v>
      </c>
      <c r="C12" s="16">
        <v>45161</v>
      </c>
      <c r="D12" s="16">
        <v>45161</v>
      </c>
      <c r="E12" s="28" t="s">
        <v>84</v>
      </c>
      <c r="F12" s="28" t="s">
        <v>85</v>
      </c>
      <c r="G12" s="16">
        <v>45162</v>
      </c>
      <c r="H12" s="16">
        <v>45162</v>
      </c>
      <c r="I12" s="16">
        <v>45167</v>
      </c>
      <c r="J12" s="36">
        <v>4</v>
      </c>
      <c r="K12" s="16">
        <v>45189</v>
      </c>
      <c r="L12" s="53">
        <v>45212</v>
      </c>
      <c r="M12" s="14"/>
      <c r="N12" s="14"/>
      <c r="O12" s="28"/>
      <c r="P12" s="23">
        <v>0</v>
      </c>
      <c r="Q12" s="16" t="s">
        <v>34</v>
      </c>
      <c r="R12" s="16">
        <v>45243</v>
      </c>
      <c r="S12" s="39">
        <v>1</v>
      </c>
      <c r="T12" s="39">
        <v>0</v>
      </c>
      <c r="U12" s="16">
        <v>45244</v>
      </c>
      <c r="V12" s="26" t="s">
        <v>42</v>
      </c>
      <c r="W12" s="28"/>
      <c r="X12" s="37">
        <f t="shared" si="2"/>
        <v>5</v>
      </c>
      <c r="Y12" s="65">
        <v>2504287.4</v>
      </c>
      <c r="Z12" s="28"/>
      <c r="AA12" s="8" t="s">
        <v>29</v>
      </c>
    </row>
    <row r="13" spans="1:27" ht="42" x14ac:dyDescent="0.3">
      <c r="A13" s="35" t="s">
        <v>78</v>
      </c>
      <c r="B13" s="35">
        <v>2023</v>
      </c>
      <c r="C13" s="16">
        <v>45161</v>
      </c>
      <c r="D13" s="16">
        <v>45161</v>
      </c>
      <c r="E13" s="28" t="s">
        <v>82</v>
      </c>
      <c r="F13" s="28" t="s">
        <v>83</v>
      </c>
      <c r="G13" s="16"/>
      <c r="H13" s="16"/>
      <c r="I13" s="16">
        <v>45163</v>
      </c>
      <c r="J13" s="36">
        <v>2</v>
      </c>
      <c r="K13" s="16">
        <v>45169</v>
      </c>
      <c r="L13" s="16">
        <v>45209</v>
      </c>
      <c r="M13" s="14"/>
      <c r="N13" s="14"/>
      <c r="O13" s="28"/>
      <c r="P13" s="23">
        <v>0</v>
      </c>
      <c r="Q13" s="16" t="s">
        <v>34</v>
      </c>
      <c r="R13" s="16">
        <v>45222</v>
      </c>
      <c r="S13" s="39">
        <v>0</v>
      </c>
      <c r="T13" s="39">
        <v>0</v>
      </c>
      <c r="U13" s="16">
        <v>45222</v>
      </c>
      <c r="V13" s="26" t="s">
        <v>42</v>
      </c>
      <c r="W13" s="28"/>
      <c r="X13" s="37">
        <f t="shared" si="2"/>
        <v>2</v>
      </c>
      <c r="Y13" s="65">
        <v>2894928.9</v>
      </c>
      <c r="Z13" s="28"/>
      <c r="AA13" s="8" t="s">
        <v>29</v>
      </c>
    </row>
    <row r="14" spans="1:27" ht="42" x14ac:dyDescent="0.3">
      <c r="A14" s="35" t="s">
        <v>88</v>
      </c>
      <c r="B14" s="35">
        <v>2023</v>
      </c>
      <c r="C14" s="16" t="s">
        <v>28</v>
      </c>
      <c r="D14" s="16">
        <v>45197</v>
      </c>
      <c r="E14" s="28" t="s">
        <v>89</v>
      </c>
      <c r="F14" s="28" t="s">
        <v>27</v>
      </c>
      <c r="G14" s="16"/>
      <c r="H14" s="16"/>
      <c r="I14" s="16">
        <v>45203</v>
      </c>
      <c r="J14" s="36">
        <v>4</v>
      </c>
      <c r="K14" s="16">
        <v>45211</v>
      </c>
      <c r="L14" s="16">
        <v>45239</v>
      </c>
      <c r="M14" s="14">
        <v>45203</v>
      </c>
      <c r="N14" s="14">
        <v>45215</v>
      </c>
      <c r="O14" s="28"/>
      <c r="P14" s="23">
        <v>0</v>
      </c>
      <c r="Q14" s="16" t="s">
        <v>34</v>
      </c>
      <c r="R14" s="16">
        <v>45243</v>
      </c>
      <c r="S14" s="39">
        <v>1</v>
      </c>
      <c r="T14" s="39">
        <v>0</v>
      </c>
      <c r="U14" s="16">
        <v>45244</v>
      </c>
      <c r="V14" s="26" t="s">
        <v>42</v>
      </c>
      <c r="W14" s="28"/>
      <c r="X14" s="37">
        <f t="shared" si="2"/>
        <v>5</v>
      </c>
      <c r="Y14" s="65">
        <v>1706026.3</v>
      </c>
      <c r="Z14" s="28"/>
      <c r="AA14" s="8"/>
    </row>
    <row r="15" spans="1:27" ht="28" x14ac:dyDescent="0.3">
      <c r="A15" s="35" t="s">
        <v>94</v>
      </c>
      <c r="B15" s="35">
        <v>2023</v>
      </c>
      <c r="C15" s="16">
        <v>45217</v>
      </c>
      <c r="D15" s="16">
        <v>45217</v>
      </c>
      <c r="E15" s="28" t="s">
        <v>107</v>
      </c>
      <c r="F15" s="28" t="s">
        <v>56</v>
      </c>
      <c r="G15" s="16"/>
      <c r="H15" s="16"/>
      <c r="I15" s="16">
        <v>45218</v>
      </c>
      <c r="J15" s="36">
        <v>1</v>
      </c>
      <c r="K15" s="16">
        <v>45225</v>
      </c>
      <c r="L15" s="16">
        <v>45225</v>
      </c>
      <c r="M15" s="14"/>
      <c r="N15" s="14"/>
      <c r="O15" s="28"/>
      <c r="P15" s="23">
        <v>0</v>
      </c>
      <c r="Q15" s="42" t="s">
        <v>34</v>
      </c>
      <c r="R15" s="16">
        <v>45225</v>
      </c>
      <c r="S15" s="39">
        <v>2</v>
      </c>
      <c r="T15" s="39">
        <v>0</v>
      </c>
      <c r="U15" s="16">
        <v>45229</v>
      </c>
      <c r="V15" s="26" t="s">
        <v>86</v>
      </c>
      <c r="W15" s="28"/>
      <c r="X15" s="37">
        <f t="shared" ref="X15:X31" si="3">T15+S15+P15+J15</f>
        <v>3</v>
      </c>
      <c r="Y15" s="65">
        <v>2232525</v>
      </c>
      <c r="Z15" s="28"/>
      <c r="AA15" s="14">
        <v>45239</v>
      </c>
    </row>
    <row r="16" spans="1:27" x14ac:dyDescent="0.3">
      <c r="A16" s="35"/>
      <c r="B16" s="35"/>
      <c r="C16" s="16"/>
      <c r="D16" s="16"/>
      <c r="E16" s="28"/>
      <c r="F16" s="28"/>
      <c r="G16" s="16"/>
      <c r="H16" s="16"/>
      <c r="I16" s="16"/>
      <c r="J16" s="36"/>
      <c r="K16" s="16"/>
      <c r="L16" s="16"/>
      <c r="M16" s="14"/>
      <c r="N16" s="14"/>
      <c r="O16" s="28"/>
      <c r="P16" s="23"/>
      <c r="Q16" s="42"/>
      <c r="R16" s="16"/>
      <c r="S16" s="39"/>
      <c r="T16" s="39"/>
      <c r="U16" s="16"/>
      <c r="V16" s="26"/>
      <c r="W16" s="28"/>
      <c r="X16" s="37"/>
      <c r="Y16" s="65"/>
      <c r="Z16" s="28"/>
      <c r="AA16" s="14"/>
    </row>
    <row r="17" spans="1:28" ht="28" x14ac:dyDescent="0.3">
      <c r="A17" s="35" t="s">
        <v>98</v>
      </c>
      <c r="B17" s="35">
        <v>2023</v>
      </c>
      <c r="C17" s="16">
        <v>45231</v>
      </c>
      <c r="D17" s="16">
        <v>45231</v>
      </c>
      <c r="E17" s="26" t="s">
        <v>111</v>
      </c>
      <c r="F17" s="28" t="s">
        <v>109</v>
      </c>
      <c r="G17" s="16">
        <v>45231</v>
      </c>
      <c r="H17" s="16"/>
      <c r="I17" s="16">
        <v>45231</v>
      </c>
      <c r="J17" s="36">
        <v>0</v>
      </c>
      <c r="K17" s="16">
        <v>45240</v>
      </c>
      <c r="L17" s="16">
        <v>45240</v>
      </c>
      <c r="M17" s="14"/>
      <c r="N17" s="14"/>
      <c r="O17" s="28"/>
      <c r="P17" s="23">
        <v>0</v>
      </c>
      <c r="Q17" s="16" t="s">
        <v>34</v>
      </c>
      <c r="R17" s="16">
        <v>45240</v>
      </c>
      <c r="S17" s="39">
        <v>1</v>
      </c>
      <c r="T17" s="39">
        <v>0</v>
      </c>
      <c r="U17" s="16">
        <v>45243</v>
      </c>
      <c r="V17" s="26" t="s">
        <v>86</v>
      </c>
      <c r="W17" s="28"/>
      <c r="X17" s="37">
        <f t="shared" si="3"/>
        <v>1</v>
      </c>
      <c r="Y17" s="65">
        <v>567000</v>
      </c>
      <c r="Z17" s="28"/>
      <c r="AA17" s="8"/>
      <c r="AB17">
        <v>279467750.75</v>
      </c>
    </row>
    <row r="18" spans="1:28" ht="28" x14ac:dyDescent="0.3">
      <c r="A18" s="35" t="s">
        <v>123</v>
      </c>
      <c r="B18" s="35">
        <v>2023</v>
      </c>
      <c r="C18" s="16">
        <v>45252</v>
      </c>
      <c r="D18" s="16">
        <v>45252</v>
      </c>
      <c r="E18" s="28" t="s">
        <v>125</v>
      </c>
      <c r="F18" s="28" t="s">
        <v>126</v>
      </c>
      <c r="G18" s="16"/>
      <c r="H18" s="16"/>
      <c r="I18" s="16">
        <v>45253</v>
      </c>
      <c r="J18" s="36">
        <v>1</v>
      </c>
      <c r="K18" s="16">
        <v>45264</v>
      </c>
      <c r="L18" s="16">
        <v>45264</v>
      </c>
      <c r="M18" s="14"/>
      <c r="N18" s="14"/>
      <c r="O18" s="28"/>
      <c r="P18" s="23">
        <v>0</v>
      </c>
      <c r="Q18" s="16" t="s">
        <v>34</v>
      </c>
      <c r="R18" s="16">
        <v>45264</v>
      </c>
      <c r="S18" s="39">
        <v>0</v>
      </c>
      <c r="T18" s="39">
        <v>0</v>
      </c>
      <c r="U18" s="16">
        <v>45264</v>
      </c>
      <c r="V18" s="26" t="s">
        <v>86</v>
      </c>
      <c r="W18" s="28"/>
      <c r="X18" s="37">
        <f>T18+S18+P18+J18</f>
        <v>1</v>
      </c>
      <c r="Y18" s="65">
        <v>913500</v>
      </c>
      <c r="Z18" s="28"/>
      <c r="AA18" s="8"/>
    </row>
    <row r="19" spans="1:28" s="62" customFormat="1" x14ac:dyDescent="0.3">
      <c r="A19" s="58"/>
      <c r="B19" s="58"/>
      <c r="C19" s="57"/>
      <c r="D19" s="57"/>
      <c r="E19" s="40"/>
      <c r="F19" s="40"/>
      <c r="G19" s="57"/>
      <c r="H19" s="57"/>
      <c r="I19" s="57"/>
      <c r="J19" s="59"/>
      <c r="K19" s="57"/>
      <c r="L19" s="57"/>
      <c r="M19" s="27"/>
      <c r="N19" s="27"/>
      <c r="O19" s="40"/>
      <c r="P19" s="41"/>
      <c r="Q19" s="57"/>
      <c r="R19" s="57"/>
      <c r="S19" s="60"/>
      <c r="T19" s="60"/>
      <c r="U19" s="57"/>
      <c r="V19" s="61"/>
      <c r="W19" s="40"/>
      <c r="X19" s="38"/>
      <c r="Y19" s="66">
        <f>SUM(Y5:Y18)</f>
        <v>279467750.75</v>
      </c>
      <c r="Z19" s="40"/>
      <c r="AA19" s="27"/>
      <c r="AB19" s="70">
        <f>Y18+Y17+Y15+Y14+Y13+Y12+Y11+Y10+Y9+Y8+Y7+Y6+Y5</f>
        <v>279467750.75</v>
      </c>
    </row>
    <row r="20" spans="1:28" ht="28" x14ac:dyDescent="0.3">
      <c r="A20" s="35" t="s">
        <v>99</v>
      </c>
      <c r="B20" s="35">
        <v>2023</v>
      </c>
      <c r="C20" s="49">
        <v>45231</v>
      </c>
      <c r="D20" s="49">
        <v>45231</v>
      </c>
      <c r="E20" s="50" t="s">
        <v>112</v>
      </c>
      <c r="F20" s="51" t="s">
        <v>109</v>
      </c>
      <c r="G20" s="49"/>
      <c r="H20" s="49"/>
      <c r="I20" s="49">
        <v>45231</v>
      </c>
      <c r="J20" s="36">
        <v>0</v>
      </c>
      <c r="K20" s="49">
        <v>45244</v>
      </c>
      <c r="L20" s="49"/>
      <c r="M20" s="52"/>
      <c r="N20" s="52"/>
      <c r="O20" s="51"/>
      <c r="P20" s="23">
        <v>0</v>
      </c>
      <c r="Q20" s="49" t="s">
        <v>35</v>
      </c>
      <c r="R20" s="49">
        <v>45244</v>
      </c>
      <c r="S20" s="39">
        <v>0</v>
      </c>
      <c r="T20" s="39">
        <v>1</v>
      </c>
      <c r="U20" s="49">
        <v>45245</v>
      </c>
      <c r="V20" s="50" t="s">
        <v>86</v>
      </c>
      <c r="W20" s="51"/>
      <c r="X20" s="37">
        <f>T20+S20+P20+J20</f>
        <v>1</v>
      </c>
      <c r="Y20" s="67">
        <v>0</v>
      </c>
      <c r="Z20" s="51"/>
      <c r="AA20" s="52"/>
    </row>
    <row r="22" spans="1:28" ht="91.75" customHeight="1" x14ac:dyDescent="0.3">
      <c r="A22" s="112" t="s">
        <v>0</v>
      </c>
      <c r="B22" s="113"/>
      <c r="C22" s="6" t="s">
        <v>33</v>
      </c>
      <c r="D22" s="6" t="s">
        <v>24</v>
      </c>
      <c r="E22" s="1" t="s">
        <v>1</v>
      </c>
      <c r="F22" s="1" t="s">
        <v>2</v>
      </c>
      <c r="G22" s="6" t="s">
        <v>12</v>
      </c>
      <c r="H22" s="6" t="s">
        <v>13</v>
      </c>
      <c r="I22" s="6" t="s">
        <v>36</v>
      </c>
      <c r="J22" s="10" t="s">
        <v>19</v>
      </c>
      <c r="K22" s="6" t="s">
        <v>14</v>
      </c>
      <c r="L22" s="6" t="s">
        <v>15</v>
      </c>
      <c r="M22" s="6" t="s">
        <v>16</v>
      </c>
      <c r="N22" s="6" t="s">
        <v>17</v>
      </c>
      <c r="O22" s="6" t="s">
        <v>21</v>
      </c>
      <c r="P22" s="11" t="s">
        <v>10</v>
      </c>
      <c r="Q22" s="6" t="s">
        <v>20</v>
      </c>
      <c r="R22" s="6" t="s">
        <v>18</v>
      </c>
      <c r="S22" s="12" t="s">
        <v>22</v>
      </c>
      <c r="T22" s="12" t="s">
        <v>23</v>
      </c>
      <c r="U22" s="6" t="s">
        <v>5</v>
      </c>
      <c r="V22" s="7" t="s">
        <v>4</v>
      </c>
      <c r="W22" s="1" t="s">
        <v>3</v>
      </c>
      <c r="X22" s="11" t="s">
        <v>8</v>
      </c>
      <c r="Y22" s="64" t="s">
        <v>6</v>
      </c>
      <c r="Z22" s="3" t="s">
        <v>7</v>
      </c>
      <c r="AA22" s="4" t="s">
        <v>11</v>
      </c>
    </row>
    <row r="24" spans="1:28" x14ac:dyDescent="0.3">
      <c r="A24" s="35" t="s">
        <v>90</v>
      </c>
      <c r="B24" s="35">
        <v>2023</v>
      </c>
      <c r="C24" s="13" t="s">
        <v>28</v>
      </c>
      <c r="D24" s="13">
        <v>45201</v>
      </c>
      <c r="E24" s="32" t="s">
        <v>100</v>
      </c>
      <c r="F24" s="32" t="s">
        <v>101</v>
      </c>
      <c r="G24" s="13">
        <v>45210</v>
      </c>
      <c r="H24" s="13">
        <v>45251</v>
      </c>
      <c r="I24" s="13">
        <v>45203</v>
      </c>
      <c r="J24" s="36">
        <v>2</v>
      </c>
      <c r="K24" s="15" t="s">
        <v>29</v>
      </c>
      <c r="L24" s="13"/>
      <c r="M24" s="8">
        <v>45203</v>
      </c>
      <c r="N24" s="8">
        <v>45244</v>
      </c>
      <c r="O24" s="32"/>
      <c r="P24" s="23">
        <v>0</v>
      </c>
      <c r="Q24" s="13"/>
      <c r="R24" s="13"/>
      <c r="S24" s="39">
        <v>0</v>
      </c>
      <c r="T24" s="39">
        <v>0</v>
      </c>
      <c r="U24" s="13"/>
      <c r="V24" s="32"/>
      <c r="W24" s="32"/>
      <c r="X24" s="37">
        <f>T24+S24+P24+J24</f>
        <v>2</v>
      </c>
      <c r="Y24" s="68"/>
      <c r="Z24" s="32"/>
      <c r="AA24" s="8"/>
    </row>
    <row r="25" spans="1:28" x14ac:dyDescent="0.3">
      <c r="A25" s="35" t="s">
        <v>95</v>
      </c>
      <c r="B25" s="35">
        <v>2023</v>
      </c>
      <c r="C25" s="13">
        <v>45218</v>
      </c>
      <c r="D25" s="13">
        <v>45218</v>
      </c>
      <c r="E25" s="32" t="s">
        <v>106</v>
      </c>
      <c r="F25" s="32" t="s">
        <v>56</v>
      </c>
      <c r="G25" s="13"/>
      <c r="H25" s="13"/>
      <c r="I25" s="13">
        <v>45219</v>
      </c>
      <c r="J25" s="36">
        <v>1</v>
      </c>
      <c r="K25" s="13">
        <v>45232</v>
      </c>
      <c r="L25" s="15" t="s">
        <v>29</v>
      </c>
      <c r="M25" s="8"/>
      <c r="N25" s="8"/>
      <c r="O25" s="32"/>
      <c r="P25" s="23"/>
      <c r="Q25" s="13"/>
      <c r="R25" s="13"/>
      <c r="S25" s="39">
        <v>0</v>
      </c>
      <c r="T25" s="39">
        <v>0</v>
      </c>
      <c r="U25" s="9"/>
      <c r="V25" s="32"/>
      <c r="W25" s="32"/>
      <c r="X25" s="37">
        <f>T25+S25+P25+J25</f>
        <v>1</v>
      </c>
      <c r="Y25" s="68"/>
      <c r="Z25" s="32"/>
      <c r="AA25" s="8"/>
    </row>
    <row r="26" spans="1:28" ht="28" x14ac:dyDescent="0.3">
      <c r="A26" s="35" t="s">
        <v>96</v>
      </c>
      <c r="B26" s="35">
        <v>2023</v>
      </c>
      <c r="C26" s="13" t="s">
        <v>49</v>
      </c>
      <c r="D26" s="13">
        <v>46321</v>
      </c>
      <c r="E26" s="32" t="s">
        <v>110</v>
      </c>
      <c r="F26" s="32"/>
      <c r="G26" s="13"/>
      <c r="H26" s="13"/>
      <c r="I26" s="44" t="s">
        <v>131</v>
      </c>
      <c r="J26" s="36">
        <v>4</v>
      </c>
      <c r="K26" s="13" t="s">
        <v>132</v>
      </c>
      <c r="L26" s="15" t="s">
        <v>29</v>
      </c>
      <c r="M26" s="8"/>
      <c r="N26" s="8"/>
      <c r="O26" s="32"/>
      <c r="P26" s="23">
        <v>0</v>
      </c>
      <c r="Q26" s="13" t="s">
        <v>34</v>
      </c>
      <c r="R26" s="44" t="s">
        <v>133</v>
      </c>
      <c r="S26" s="39">
        <v>0</v>
      </c>
      <c r="T26" s="39">
        <v>0</v>
      </c>
      <c r="U26" s="13">
        <v>45238</v>
      </c>
      <c r="V26" s="32" t="s">
        <v>86</v>
      </c>
      <c r="W26" s="32"/>
      <c r="X26" s="37">
        <f>T26+S26+P26+J26</f>
        <v>4</v>
      </c>
      <c r="Y26" s="68">
        <v>137000</v>
      </c>
      <c r="Z26" s="32"/>
      <c r="AA26" s="8"/>
    </row>
    <row r="27" spans="1:28" ht="28" x14ac:dyDescent="0.3">
      <c r="A27" s="35" t="s">
        <v>113</v>
      </c>
      <c r="B27" s="35">
        <v>2023</v>
      </c>
      <c r="C27" s="13">
        <v>45236</v>
      </c>
      <c r="D27" s="13">
        <v>45237</v>
      </c>
      <c r="E27" s="43" t="s">
        <v>119</v>
      </c>
      <c r="F27" s="32" t="s">
        <v>118</v>
      </c>
      <c r="G27" s="13"/>
      <c r="H27" s="13"/>
      <c r="I27" s="13">
        <v>45237</v>
      </c>
      <c r="J27" s="36">
        <v>0</v>
      </c>
      <c r="K27" s="13">
        <v>45237</v>
      </c>
      <c r="L27" s="15" t="s">
        <v>29</v>
      </c>
      <c r="M27" s="8"/>
      <c r="N27" s="8"/>
      <c r="O27" s="32"/>
      <c r="P27" s="23"/>
      <c r="Q27" s="13"/>
      <c r="R27" s="13"/>
      <c r="S27" s="39">
        <v>0</v>
      </c>
      <c r="T27" s="39">
        <v>0</v>
      </c>
      <c r="U27" s="13"/>
      <c r="V27" s="32"/>
      <c r="W27" s="32"/>
      <c r="X27" s="37">
        <f>T27+S27+P27+J27</f>
        <v>0</v>
      </c>
      <c r="Y27" s="68"/>
      <c r="Z27" s="32"/>
      <c r="AA27" s="8"/>
    </row>
    <row r="28" spans="1:28" ht="42" x14ac:dyDescent="0.3">
      <c r="A28" s="35" t="s">
        <v>114</v>
      </c>
      <c r="B28" s="35">
        <v>2023</v>
      </c>
      <c r="C28" s="13">
        <v>45237</v>
      </c>
      <c r="D28" s="13">
        <v>45237</v>
      </c>
      <c r="E28" s="32" t="s">
        <v>120</v>
      </c>
      <c r="F28" s="32" t="s">
        <v>46</v>
      </c>
      <c r="G28" s="13">
        <v>45238</v>
      </c>
      <c r="H28" s="13">
        <v>45250</v>
      </c>
      <c r="I28" s="13" t="s">
        <v>128</v>
      </c>
      <c r="J28" s="36">
        <v>1</v>
      </c>
      <c r="K28" s="15" t="s">
        <v>29</v>
      </c>
      <c r="L28" s="13"/>
      <c r="M28" s="8"/>
      <c r="N28" s="8"/>
      <c r="O28" s="32"/>
      <c r="P28" s="23"/>
      <c r="Q28" s="13"/>
      <c r="R28" s="13"/>
      <c r="S28" s="39">
        <v>0</v>
      </c>
      <c r="T28" s="39">
        <v>0</v>
      </c>
      <c r="U28" s="13"/>
      <c r="V28" s="19" t="s">
        <v>43</v>
      </c>
      <c r="W28" s="32"/>
      <c r="X28" s="37">
        <f t="shared" si="3"/>
        <v>1</v>
      </c>
      <c r="Y28" s="68"/>
      <c r="Z28" s="32"/>
      <c r="AA28" s="8"/>
    </row>
    <row r="29" spans="1:28" ht="42" x14ac:dyDescent="0.3">
      <c r="A29" s="35" t="s">
        <v>115</v>
      </c>
      <c r="B29" s="35">
        <v>2023</v>
      </c>
      <c r="C29" s="13" t="s">
        <v>28</v>
      </c>
      <c r="D29" s="13">
        <v>45238</v>
      </c>
      <c r="E29" s="32" t="s">
        <v>121</v>
      </c>
      <c r="F29" s="32" t="s">
        <v>46</v>
      </c>
      <c r="G29" s="13"/>
      <c r="H29" s="13"/>
      <c r="I29" s="13">
        <v>45239</v>
      </c>
      <c r="J29" s="36">
        <v>1</v>
      </c>
      <c r="K29" s="15" t="s">
        <v>29</v>
      </c>
      <c r="L29" s="13"/>
      <c r="M29" s="8" t="s">
        <v>29</v>
      </c>
      <c r="N29" s="8"/>
      <c r="O29" s="32"/>
      <c r="P29" s="23"/>
      <c r="Q29" s="13"/>
      <c r="R29" s="13"/>
      <c r="S29" s="39">
        <v>0</v>
      </c>
      <c r="T29" s="39">
        <v>0</v>
      </c>
      <c r="U29" s="13"/>
      <c r="V29" s="19" t="s">
        <v>43</v>
      </c>
      <c r="W29" s="32"/>
      <c r="X29" s="37">
        <f t="shared" si="3"/>
        <v>1</v>
      </c>
      <c r="Y29" s="68"/>
      <c r="Z29" s="32"/>
      <c r="AA29" s="8"/>
    </row>
    <row r="30" spans="1:28" x14ac:dyDescent="0.3">
      <c r="A30" s="35" t="s">
        <v>116</v>
      </c>
      <c r="B30" s="35">
        <v>2023</v>
      </c>
      <c r="C30" s="13">
        <v>45245</v>
      </c>
      <c r="D30" s="13">
        <v>45245</v>
      </c>
      <c r="E30" s="32" t="s">
        <v>122</v>
      </c>
      <c r="F30" s="32" t="s">
        <v>63</v>
      </c>
      <c r="G30" s="13">
        <v>45246</v>
      </c>
      <c r="H30" s="13">
        <v>45250</v>
      </c>
      <c r="I30" s="13">
        <v>45251</v>
      </c>
      <c r="J30" s="36">
        <v>2</v>
      </c>
      <c r="K30" s="13">
        <v>45260</v>
      </c>
      <c r="L30" s="15" t="s">
        <v>29</v>
      </c>
      <c r="M30" s="8"/>
      <c r="N30" s="8"/>
      <c r="O30" s="32"/>
      <c r="P30" s="23"/>
      <c r="Q30" s="13"/>
      <c r="R30" s="13"/>
      <c r="S30" s="39">
        <v>0</v>
      </c>
      <c r="T30" s="39">
        <v>0</v>
      </c>
      <c r="U30" s="13"/>
      <c r="V30" s="32"/>
      <c r="W30" s="32"/>
      <c r="X30" s="37">
        <f t="shared" si="3"/>
        <v>2</v>
      </c>
      <c r="Y30" s="68"/>
      <c r="Z30" s="32"/>
      <c r="AA30" s="8"/>
    </row>
    <row r="31" spans="1:28" x14ac:dyDescent="0.3">
      <c r="A31" s="35" t="s">
        <v>117</v>
      </c>
      <c r="B31" s="35">
        <v>2023</v>
      </c>
      <c r="C31" s="13">
        <v>45247</v>
      </c>
      <c r="D31" s="13">
        <v>45247</v>
      </c>
      <c r="E31" s="32" t="s">
        <v>127</v>
      </c>
      <c r="F31" s="32" t="s">
        <v>46</v>
      </c>
      <c r="G31" s="13"/>
      <c r="H31" s="13"/>
      <c r="I31" s="13">
        <v>45247</v>
      </c>
      <c r="J31" s="36">
        <v>0</v>
      </c>
      <c r="K31" s="15" t="s">
        <v>29</v>
      </c>
      <c r="L31" s="13"/>
      <c r="M31" s="8" t="s">
        <v>29</v>
      </c>
      <c r="N31" s="8"/>
      <c r="O31" s="32"/>
      <c r="P31" s="23"/>
      <c r="Q31" s="13"/>
      <c r="R31" s="13"/>
      <c r="S31" s="39">
        <v>0</v>
      </c>
      <c r="T31" s="39">
        <v>0</v>
      </c>
      <c r="U31" s="13"/>
      <c r="V31" s="32"/>
      <c r="W31" s="32"/>
      <c r="X31" s="37">
        <f t="shared" si="3"/>
        <v>0</v>
      </c>
      <c r="Y31" s="68"/>
      <c r="Z31" s="32"/>
      <c r="AA31" s="8"/>
    </row>
    <row r="32" spans="1:28" x14ac:dyDescent="0.3">
      <c r="A32" s="35" t="s">
        <v>124</v>
      </c>
      <c r="B32" s="35">
        <v>2023</v>
      </c>
      <c r="C32" s="13">
        <v>45257</v>
      </c>
      <c r="D32" s="13">
        <v>45257</v>
      </c>
      <c r="E32" s="32" t="s">
        <v>129</v>
      </c>
      <c r="F32" s="32" t="s">
        <v>130</v>
      </c>
      <c r="G32" s="13"/>
      <c r="H32" s="13"/>
      <c r="I32" s="13">
        <v>45258</v>
      </c>
      <c r="J32" s="36">
        <v>1</v>
      </c>
      <c r="K32" s="13">
        <v>45266</v>
      </c>
      <c r="L32" s="13">
        <v>45268</v>
      </c>
      <c r="M32" s="8"/>
      <c r="N32" s="8"/>
      <c r="O32" s="8">
        <v>45271</v>
      </c>
      <c r="P32" s="23">
        <v>1</v>
      </c>
      <c r="Q32" s="13" t="s">
        <v>29</v>
      </c>
      <c r="R32" s="13"/>
      <c r="S32" s="32"/>
      <c r="T32" s="32"/>
      <c r="U32" s="13"/>
      <c r="V32" s="32"/>
      <c r="W32" s="32"/>
      <c r="X32" s="32"/>
      <c r="Y32" s="68"/>
      <c r="Z32" s="32"/>
      <c r="AA32" s="8"/>
    </row>
    <row r="33" spans="1:27" x14ac:dyDescent="0.3">
      <c r="A33" s="35" t="s">
        <v>134</v>
      </c>
      <c r="B33" s="35">
        <v>2023</v>
      </c>
      <c r="C33" s="13" t="s">
        <v>28</v>
      </c>
      <c r="D33" s="13">
        <v>45278</v>
      </c>
      <c r="E33" s="32" t="s">
        <v>135</v>
      </c>
      <c r="F33" s="32" t="s">
        <v>136</v>
      </c>
      <c r="G33" s="13">
        <v>45279</v>
      </c>
      <c r="H33" s="13" t="s">
        <v>29</v>
      </c>
      <c r="I33" s="13"/>
      <c r="J33" s="32"/>
      <c r="K33" s="13"/>
      <c r="L33" s="13"/>
      <c r="M33" s="8"/>
      <c r="N33" s="8"/>
      <c r="O33" s="32"/>
      <c r="P33" s="22"/>
      <c r="Q33" s="13"/>
      <c r="R33" s="13"/>
      <c r="S33" s="32"/>
      <c r="T33" s="32"/>
      <c r="U33" s="13"/>
      <c r="V33" s="32"/>
      <c r="W33" s="32"/>
      <c r="X33" s="32"/>
      <c r="Y33" s="22"/>
      <c r="Z33" s="32"/>
      <c r="AA33" s="8"/>
    </row>
    <row r="34" spans="1:27" ht="42" x14ac:dyDescent="0.3">
      <c r="A34" s="35" t="s">
        <v>137</v>
      </c>
      <c r="B34" s="35">
        <v>2023</v>
      </c>
      <c r="C34" s="13">
        <v>45279</v>
      </c>
      <c r="D34" s="13">
        <v>45279</v>
      </c>
      <c r="E34" s="43" t="s">
        <v>138</v>
      </c>
      <c r="F34" s="32" t="s">
        <v>103</v>
      </c>
      <c r="G34" s="9"/>
      <c r="H34" s="13"/>
      <c r="I34" s="13">
        <v>45280</v>
      </c>
      <c r="J34" s="32">
        <v>1</v>
      </c>
      <c r="K34" s="13"/>
      <c r="L34" s="13"/>
      <c r="M34" s="8"/>
      <c r="N34" s="8"/>
      <c r="O34" s="32"/>
      <c r="P34" s="22"/>
      <c r="Q34" s="13"/>
      <c r="R34" s="13"/>
      <c r="S34" s="32"/>
      <c r="T34" s="32"/>
      <c r="U34" s="13"/>
      <c r="V34" s="32"/>
      <c r="W34" s="32"/>
      <c r="X34" s="32"/>
      <c r="Y34" s="22"/>
      <c r="Z34" s="32"/>
      <c r="AA34" s="8"/>
    </row>
    <row r="37" spans="1:27" ht="42" x14ac:dyDescent="0.3">
      <c r="A37" s="35" t="s">
        <v>91</v>
      </c>
      <c r="B37" s="35">
        <v>2023</v>
      </c>
      <c r="C37" s="33">
        <v>45202</v>
      </c>
      <c r="D37" s="33">
        <v>45202</v>
      </c>
      <c r="E37" s="34" t="s">
        <v>102</v>
      </c>
      <c r="F37" s="31" t="s">
        <v>103</v>
      </c>
      <c r="G37" s="33">
        <v>45204</v>
      </c>
      <c r="H37" s="33"/>
      <c r="I37" s="33"/>
      <c r="J37" s="36">
        <v>2</v>
      </c>
      <c r="K37" s="33"/>
      <c r="L37" s="33"/>
      <c r="M37" s="30"/>
      <c r="N37" s="30"/>
      <c r="O37" s="31"/>
      <c r="P37" s="23">
        <v>0</v>
      </c>
      <c r="Q37" s="33"/>
      <c r="R37" s="33"/>
      <c r="S37" s="39">
        <v>0</v>
      </c>
      <c r="T37" s="39">
        <v>0</v>
      </c>
      <c r="U37" s="33"/>
      <c r="V37" s="31"/>
      <c r="W37" s="31"/>
      <c r="X37" s="37">
        <f>T37+S37+P37+J37</f>
        <v>2</v>
      </c>
      <c r="Y37" s="69"/>
      <c r="Z37" s="31"/>
      <c r="AA37" s="30"/>
    </row>
    <row r="38" spans="1:27" x14ac:dyDescent="0.3">
      <c r="A38" s="35" t="s">
        <v>92</v>
      </c>
      <c r="B38" s="35">
        <v>2023</v>
      </c>
      <c r="C38" s="33">
        <v>45216</v>
      </c>
      <c r="D38" s="33">
        <v>45216</v>
      </c>
      <c r="E38" s="31" t="s">
        <v>104</v>
      </c>
      <c r="F38" s="31" t="s">
        <v>30</v>
      </c>
      <c r="G38" s="33">
        <v>45216</v>
      </c>
      <c r="H38" s="33"/>
      <c r="I38" s="33"/>
      <c r="J38" s="36">
        <v>0</v>
      </c>
      <c r="K38" s="33"/>
      <c r="L38" s="33"/>
      <c r="M38" s="30">
        <v>45226</v>
      </c>
      <c r="N38" s="30">
        <v>45233</v>
      </c>
      <c r="O38" s="31"/>
      <c r="P38" s="23">
        <v>0</v>
      </c>
      <c r="Q38" s="33"/>
      <c r="R38" s="33"/>
      <c r="S38" s="39">
        <v>0</v>
      </c>
      <c r="T38" s="39">
        <v>0</v>
      </c>
      <c r="U38" s="33"/>
      <c r="V38" s="31"/>
      <c r="W38" s="31"/>
      <c r="X38" s="37">
        <f>T38+S38+P38+J38</f>
        <v>0</v>
      </c>
      <c r="Y38" s="69"/>
      <c r="Z38" s="31"/>
      <c r="AA38" s="30"/>
    </row>
    <row r="39" spans="1:27" ht="28" x14ac:dyDescent="0.3">
      <c r="A39" s="35" t="s">
        <v>93</v>
      </c>
      <c r="B39" s="35">
        <v>2023</v>
      </c>
      <c r="C39" s="33">
        <v>45217</v>
      </c>
      <c r="D39" s="33">
        <v>45217</v>
      </c>
      <c r="E39" s="34" t="s">
        <v>105</v>
      </c>
      <c r="F39" s="31" t="s">
        <v>56</v>
      </c>
      <c r="G39" s="47">
        <v>45217</v>
      </c>
      <c r="H39" s="33"/>
      <c r="I39" s="33"/>
      <c r="J39" s="36">
        <v>0</v>
      </c>
      <c r="K39" s="33"/>
      <c r="L39" s="33"/>
      <c r="M39" s="30"/>
      <c r="N39" s="30"/>
      <c r="O39" s="31"/>
      <c r="P39" s="23">
        <v>0</v>
      </c>
      <c r="Q39" s="33"/>
      <c r="R39" s="33"/>
      <c r="S39" s="39">
        <v>0</v>
      </c>
      <c r="T39" s="39">
        <v>0</v>
      </c>
      <c r="U39" s="33"/>
      <c r="V39" s="31"/>
      <c r="W39" s="31" t="s">
        <v>44</v>
      </c>
      <c r="X39" s="37">
        <f>T39+S39+P39+J39</f>
        <v>0</v>
      </c>
      <c r="Y39" s="69"/>
      <c r="Z39" s="31"/>
      <c r="AA39" s="30"/>
    </row>
    <row r="40" spans="1:27" ht="42" x14ac:dyDescent="0.3">
      <c r="A40" s="35" t="s">
        <v>97</v>
      </c>
      <c r="B40" s="35">
        <v>2023</v>
      </c>
      <c r="C40" s="33" t="s">
        <v>28</v>
      </c>
      <c r="D40" s="33">
        <v>45229</v>
      </c>
      <c r="E40" s="34" t="s">
        <v>108</v>
      </c>
      <c r="F40" s="31" t="s">
        <v>109</v>
      </c>
      <c r="G40" s="33">
        <v>45231</v>
      </c>
      <c r="H40" s="33" t="s">
        <v>29</v>
      </c>
      <c r="I40" s="33"/>
      <c r="J40" s="36">
        <v>2</v>
      </c>
      <c r="K40" s="33"/>
      <c r="L40" s="33"/>
      <c r="M40" s="30"/>
      <c r="N40" s="30"/>
      <c r="O40" s="31"/>
      <c r="P40" s="23"/>
      <c r="Q40" s="33"/>
      <c r="R40" s="33"/>
      <c r="S40" s="39">
        <v>0</v>
      </c>
      <c r="T40" s="39">
        <v>0</v>
      </c>
      <c r="U40" s="33"/>
      <c r="V40" s="31"/>
      <c r="W40" s="31"/>
      <c r="X40" s="37">
        <f>T40+S40+P40+J40</f>
        <v>2</v>
      </c>
      <c r="Y40" s="69"/>
      <c r="Z40" s="31"/>
      <c r="AA40" s="30"/>
    </row>
    <row r="43" spans="1:27" x14ac:dyDescent="0.3">
      <c r="A43" s="71" t="s">
        <v>139</v>
      </c>
      <c r="B43" t="s">
        <v>140</v>
      </c>
      <c r="C43">
        <v>19</v>
      </c>
    </row>
    <row r="44" spans="1:27" x14ac:dyDescent="0.3">
      <c r="A44" s="71" t="s">
        <v>141</v>
      </c>
    </row>
  </sheetData>
  <mergeCells count="2">
    <mergeCell ref="A4:B4"/>
    <mergeCell ref="A22:B2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C5BD-9ECC-4FAB-9CE7-2267F0138024}">
  <dimension ref="A1:AA14"/>
  <sheetViews>
    <sheetView showGridLines="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K11" sqref="K11"/>
    </sheetView>
  </sheetViews>
  <sheetFormatPr baseColWidth="10" defaultRowHeight="14" x14ac:dyDescent="0.3"/>
  <cols>
    <col min="5" max="5" width="39.33203125" customWidth="1"/>
    <col min="6" max="6" width="34.5" customWidth="1"/>
    <col min="24" max="24" width="11.33203125" bestFit="1" customWidth="1"/>
    <col min="27" max="27" width="17.33203125" customWidth="1"/>
  </cols>
  <sheetData>
    <row r="1" spans="1:27" ht="91.75" customHeight="1" x14ac:dyDescent="0.3">
      <c r="A1" s="112" t="s">
        <v>0</v>
      </c>
      <c r="B1" s="113"/>
      <c r="C1" s="6" t="s">
        <v>33</v>
      </c>
      <c r="D1" s="6" t="s">
        <v>24</v>
      </c>
      <c r="E1" s="1" t="s">
        <v>1</v>
      </c>
      <c r="F1" s="1" t="s">
        <v>2</v>
      </c>
      <c r="G1" s="6" t="s">
        <v>12</v>
      </c>
      <c r="H1" s="6" t="s">
        <v>13</v>
      </c>
      <c r="I1" s="6" t="s">
        <v>36</v>
      </c>
      <c r="J1" s="10" t="s">
        <v>19</v>
      </c>
      <c r="K1" s="6" t="s">
        <v>14</v>
      </c>
      <c r="L1" s="6" t="s">
        <v>15</v>
      </c>
      <c r="M1" s="6" t="s">
        <v>16</v>
      </c>
      <c r="N1" s="6" t="s">
        <v>17</v>
      </c>
      <c r="O1" s="6" t="s">
        <v>21</v>
      </c>
      <c r="P1" s="11" t="s">
        <v>10</v>
      </c>
      <c r="Q1" s="6" t="s">
        <v>20</v>
      </c>
      <c r="R1" s="6" t="s">
        <v>18</v>
      </c>
      <c r="S1" s="12" t="s">
        <v>22</v>
      </c>
      <c r="T1" s="12" t="s">
        <v>23</v>
      </c>
      <c r="U1" s="6" t="s">
        <v>5</v>
      </c>
      <c r="V1" s="7" t="s">
        <v>4</v>
      </c>
      <c r="W1" s="11" t="s">
        <v>8</v>
      </c>
      <c r="X1" s="2" t="s">
        <v>6</v>
      </c>
      <c r="Y1" s="3" t="s">
        <v>7</v>
      </c>
      <c r="Z1" s="4" t="s">
        <v>11</v>
      </c>
      <c r="AA1" s="1" t="s">
        <v>3</v>
      </c>
    </row>
    <row r="2" spans="1:27" ht="84" x14ac:dyDescent="0.3">
      <c r="A2" s="35" t="s">
        <v>37</v>
      </c>
      <c r="B2" s="35">
        <v>2023</v>
      </c>
      <c r="C2" s="13">
        <v>45063</v>
      </c>
      <c r="D2" s="13">
        <v>45063</v>
      </c>
      <c r="E2" s="32" t="s">
        <v>39</v>
      </c>
      <c r="F2" s="43" t="s">
        <v>40</v>
      </c>
      <c r="G2" s="13">
        <v>45064</v>
      </c>
      <c r="H2" s="13">
        <v>45070</v>
      </c>
      <c r="I2" s="13">
        <v>45071</v>
      </c>
      <c r="J2" s="36">
        <v>2</v>
      </c>
      <c r="K2" s="13" t="s">
        <v>29</v>
      </c>
      <c r="L2" s="13"/>
      <c r="M2" s="8"/>
      <c r="N2" s="8"/>
      <c r="O2" s="32"/>
      <c r="P2" s="23">
        <v>0</v>
      </c>
      <c r="Q2" s="13"/>
      <c r="R2" s="13"/>
      <c r="S2" s="39">
        <v>0</v>
      </c>
      <c r="T2" s="39">
        <v>0</v>
      </c>
      <c r="U2" s="13"/>
      <c r="V2" s="45" t="s">
        <v>57</v>
      </c>
      <c r="W2" s="37">
        <f t="shared" ref="W2:W13" si="0">T2+S2+P2+J2</f>
        <v>2</v>
      </c>
      <c r="X2" s="22">
        <v>0</v>
      </c>
      <c r="Y2" s="32"/>
      <c r="Z2" s="8"/>
      <c r="AA2" s="32"/>
    </row>
    <row r="3" spans="1:27" x14ac:dyDescent="0.3">
      <c r="A3" s="35" t="s">
        <v>38</v>
      </c>
      <c r="B3" s="35">
        <v>2023</v>
      </c>
      <c r="C3" s="13" t="s">
        <v>28</v>
      </c>
      <c r="D3" s="13">
        <v>45065</v>
      </c>
      <c r="E3" s="32" t="s">
        <v>45</v>
      </c>
      <c r="F3" s="32" t="s">
        <v>46</v>
      </c>
      <c r="G3" s="13">
        <v>45068</v>
      </c>
      <c r="H3" s="13">
        <v>45075</v>
      </c>
      <c r="I3" s="13">
        <v>45078</v>
      </c>
      <c r="J3" s="36">
        <v>2</v>
      </c>
      <c r="K3" s="13" t="s">
        <v>29</v>
      </c>
      <c r="L3" s="13"/>
      <c r="M3" s="8"/>
      <c r="N3" s="8"/>
      <c r="O3" s="32"/>
      <c r="P3" s="23">
        <v>0</v>
      </c>
      <c r="Q3" s="13"/>
      <c r="R3" s="13"/>
      <c r="S3" s="39">
        <v>0</v>
      </c>
      <c r="T3" s="39">
        <v>0</v>
      </c>
      <c r="U3" s="13"/>
      <c r="V3" s="22"/>
      <c r="W3" s="37">
        <f t="shared" si="0"/>
        <v>2</v>
      </c>
      <c r="X3" s="22">
        <v>0</v>
      </c>
      <c r="Y3" s="32"/>
      <c r="Z3" s="8"/>
      <c r="AA3" s="32"/>
    </row>
    <row r="4" spans="1:27" x14ac:dyDescent="0.3">
      <c r="A4" s="35" t="s">
        <v>67</v>
      </c>
      <c r="B4" s="35">
        <v>2023</v>
      </c>
      <c r="C4" s="8">
        <v>45155</v>
      </c>
      <c r="D4" s="13">
        <v>45155</v>
      </c>
      <c r="E4" s="32" t="s">
        <v>72</v>
      </c>
      <c r="F4" s="32" t="s">
        <v>73</v>
      </c>
      <c r="G4" s="13">
        <v>45156</v>
      </c>
      <c r="H4" s="13">
        <v>45160</v>
      </c>
      <c r="I4" s="13">
        <v>45160</v>
      </c>
      <c r="J4" s="36">
        <v>1</v>
      </c>
      <c r="K4" s="13">
        <v>45168</v>
      </c>
      <c r="L4" s="13">
        <v>45203</v>
      </c>
      <c r="M4" s="8">
        <v>45160</v>
      </c>
      <c r="N4" s="8">
        <v>45170</v>
      </c>
      <c r="O4" s="8">
        <v>45211</v>
      </c>
      <c r="P4" s="23">
        <v>5</v>
      </c>
      <c r="Q4" s="74" t="s">
        <v>29</v>
      </c>
      <c r="R4" s="13" t="s">
        <v>29</v>
      </c>
      <c r="S4" s="39">
        <v>0</v>
      </c>
      <c r="T4" s="39">
        <v>0</v>
      </c>
      <c r="U4" s="13"/>
      <c r="V4" s="32"/>
      <c r="W4" s="37">
        <f t="shared" si="0"/>
        <v>6</v>
      </c>
      <c r="X4" s="22"/>
      <c r="Y4" s="32"/>
      <c r="Z4" s="8"/>
      <c r="AA4" s="32"/>
    </row>
    <row r="5" spans="1:27" ht="28" x14ac:dyDescent="0.3">
      <c r="A5" s="35" t="s">
        <v>69</v>
      </c>
      <c r="B5" s="35">
        <v>2023</v>
      </c>
      <c r="C5" s="13" t="s">
        <v>49</v>
      </c>
      <c r="D5" s="13">
        <v>45159</v>
      </c>
      <c r="E5" s="43" t="s">
        <v>74</v>
      </c>
      <c r="F5" s="43" t="s">
        <v>75</v>
      </c>
      <c r="G5" s="13"/>
      <c r="H5" s="44"/>
      <c r="I5" s="13">
        <v>45162</v>
      </c>
      <c r="J5" s="36">
        <v>3</v>
      </c>
      <c r="K5" s="13">
        <v>45194</v>
      </c>
      <c r="L5" s="13">
        <v>45183</v>
      </c>
      <c r="M5" s="13">
        <v>45160</v>
      </c>
      <c r="N5" s="8">
        <v>45198</v>
      </c>
      <c r="O5" s="8">
        <v>45205</v>
      </c>
      <c r="P5" s="23">
        <v>5</v>
      </c>
      <c r="Q5" s="74" t="s">
        <v>29</v>
      </c>
      <c r="R5" s="13" t="s">
        <v>29</v>
      </c>
      <c r="S5" s="39">
        <v>0</v>
      </c>
      <c r="T5" s="39">
        <v>0</v>
      </c>
      <c r="U5" s="13"/>
      <c r="V5" s="32"/>
      <c r="W5" s="37">
        <f t="shared" si="0"/>
        <v>8</v>
      </c>
      <c r="X5" s="22"/>
      <c r="Y5" s="32"/>
      <c r="Z5" s="8"/>
      <c r="AA5" s="43" t="s">
        <v>76</v>
      </c>
    </row>
    <row r="6" spans="1:27" x14ac:dyDescent="0.3">
      <c r="A6" s="35" t="s">
        <v>79</v>
      </c>
      <c r="B6" s="35">
        <v>2023</v>
      </c>
      <c r="C6" s="13" t="s">
        <v>49</v>
      </c>
      <c r="D6" s="13">
        <v>45166</v>
      </c>
      <c r="E6" s="32" t="s">
        <v>80</v>
      </c>
      <c r="F6" s="32" t="s">
        <v>81</v>
      </c>
      <c r="G6" s="13">
        <v>45167</v>
      </c>
      <c r="H6" s="13">
        <v>45170</v>
      </c>
      <c r="I6" s="13">
        <v>45173</v>
      </c>
      <c r="J6" s="36">
        <v>1</v>
      </c>
      <c r="K6" s="13" t="s">
        <v>29</v>
      </c>
      <c r="L6" s="13"/>
      <c r="M6" s="8"/>
      <c r="N6" s="8"/>
      <c r="O6" s="32"/>
      <c r="P6" s="23"/>
      <c r="Q6" s="13"/>
      <c r="R6" s="13"/>
      <c r="S6" s="39">
        <v>0</v>
      </c>
      <c r="T6" s="39">
        <v>0</v>
      </c>
      <c r="U6" s="13"/>
      <c r="V6" s="32"/>
      <c r="W6" s="37">
        <f t="shared" si="0"/>
        <v>1</v>
      </c>
      <c r="X6" s="22"/>
      <c r="Y6" s="32"/>
      <c r="Z6" s="8"/>
      <c r="AA6" s="32"/>
    </row>
    <row r="7" spans="1:27" x14ac:dyDescent="0.3">
      <c r="A7" s="35" t="s">
        <v>87</v>
      </c>
      <c r="B7" s="35">
        <v>2023</v>
      </c>
      <c r="C7" s="13" t="s">
        <v>28</v>
      </c>
      <c r="D7" s="13">
        <v>45181</v>
      </c>
      <c r="E7" s="32" t="s">
        <v>31</v>
      </c>
      <c r="F7" s="32" t="s">
        <v>32</v>
      </c>
      <c r="G7" s="13"/>
      <c r="H7" s="13"/>
      <c r="I7" s="13">
        <v>45187</v>
      </c>
      <c r="J7" s="36">
        <v>2</v>
      </c>
      <c r="K7" s="13" t="s">
        <v>29</v>
      </c>
      <c r="L7" s="13"/>
      <c r="M7" s="8">
        <v>45187</v>
      </c>
      <c r="N7" s="8">
        <v>45229</v>
      </c>
      <c r="O7" s="32"/>
      <c r="P7" s="23"/>
      <c r="Q7" s="13"/>
      <c r="R7" s="13"/>
      <c r="S7" s="39">
        <v>0</v>
      </c>
      <c r="T7" s="39">
        <v>0</v>
      </c>
      <c r="U7" s="13"/>
      <c r="V7" s="32"/>
      <c r="W7" s="37">
        <f t="shared" si="0"/>
        <v>2</v>
      </c>
      <c r="X7" s="22"/>
      <c r="Y7" s="32"/>
      <c r="Z7" s="8"/>
      <c r="AA7" s="32"/>
    </row>
    <row r="8" spans="1:27" x14ac:dyDescent="0.3">
      <c r="A8" s="35" t="s">
        <v>90</v>
      </c>
      <c r="B8" s="35">
        <v>2023</v>
      </c>
      <c r="C8" s="13" t="s">
        <v>28</v>
      </c>
      <c r="D8" s="13">
        <v>45201</v>
      </c>
      <c r="E8" s="32" t="s">
        <v>100</v>
      </c>
      <c r="F8" s="32" t="s">
        <v>101</v>
      </c>
      <c r="G8" s="13">
        <v>45210</v>
      </c>
      <c r="H8" s="13">
        <v>45251</v>
      </c>
      <c r="I8" s="13">
        <v>45203</v>
      </c>
      <c r="J8" s="36">
        <v>2</v>
      </c>
      <c r="K8" s="13" t="s">
        <v>29</v>
      </c>
      <c r="L8" s="13"/>
      <c r="M8" s="8">
        <v>45203</v>
      </c>
      <c r="N8" s="8">
        <v>45244</v>
      </c>
      <c r="O8" s="32"/>
      <c r="P8" s="23">
        <v>0</v>
      </c>
      <c r="Q8" s="13"/>
      <c r="R8" s="13"/>
      <c r="S8" s="39">
        <v>0</v>
      </c>
      <c r="T8" s="39">
        <v>0</v>
      </c>
      <c r="U8" s="13"/>
      <c r="V8" s="32"/>
      <c r="W8" s="37">
        <f t="shared" si="0"/>
        <v>2</v>
      </c>
      <c r="X8" s="22"/>
      <c r="Y8" s="32"/>
      <c r="Z8" s="8"/>
      <c r="AA8" s="32"/>
    </row>
    <row r="9" spans="1:27" ht="98" x14ac:dyDescent="0.3">
      <c r="A9" s="35" t="s">
        <v>96</v>
      </c>
      <c r="B9" s="35">
        <v>2023</v>
      </c>
      <c r="C9" s="57" t="s">
        <v>49</v>
      </c>
      <c r="D9" s="57">
        <v>46321</v>
      </c>
      <c r="E9" s="40" t="s">
        <v>110</v>
      </c>
      <c r="F9" s="40"/>
      <c r="G9" s="57"/>
      <c r="H9" s="57"/>
      <c r="I9" s="72" t="s">
        <v>131</v>
      </c>
      <c r="J9" s="36">
        <v>4</v>
      </c>
      <c r="K9" s="72" t="s">
        <v>132</v>
      </c>
      <c r="L9" s="57">
        <v>45336</v>
      </c>
      <c r="M9" s="27"/>
      <c r="N9" s="27"/>
      <c r="O9" s="40"/>
      <c r="P9" s="23">
        <v>0</v>
      </c>
      <c r="Q9" s="74" t="s">
        <v>29</v>
      </c>
      <c r="R9" s="72"/>
      <c r="S9" s="39">
        <v>0</v>
      </c>
      <c r="T9" s="39">
        <v>0</v>
      </c>
      <c r="U9" s="57"/>
      <c r="V9" s="61" t="s">
        <v>42</v>
      </c>
      <c r="W9" s="37">
        <f t="shared" si="0"/>
        <v>4</v>
      </c>
      <c r="X9" s="73">
        <v>6126247.7000000002</v>
      </c>
      <c r="Y9" s="40"/>
      <c r="Z9" s="27"/>
      <c r="AA9" s="40"/>
    </row>
    <row r="10" spans="1:27" ht="70" x14ac:dyDescent="0.3">
      <c r="A10" s="35" t="s">
        <v>114</v>
      </c>
      <c r="B10" s="35">
        <v>2023</v>
      </c>
      <c r="C10" s="13">
        <v>45237</v>
      </c>
      <c r="D10" s="13">
        <v>45237</v>
      </c>
      <c r="E10" s="32" t="s">
        <v>120</v>
      </c>
      <c r="F10" s="32" t="s">
        <v>46</v>
      </c>
      <c r="G10" s="13">
        <v>45238</v>
      </c>
      <c r="H10" s="13">
        <v>45250</v>
      </c>
      <c r="I10" s="13" t="s">
        <v>128</v>
      </c>
      <c r="J10" s="36">
        <v>1</v>
      </c>
      <c r="K10" s="74" t="s">
        <v>29</v>
      </c>
      <c r="L10" s="13"/>
      <c r="M10" s="8"/>
      <c r="N10" s="8"/>
      <c r="O10" s="32"/>
      <c r="P10" s="23"/>
      <c r="Q10" s="13"/>
      <c r="R10" s="13"/>
      <c r="S10" s="39">
        <v>0</v>
      </c>
      <c r="T10" s="39">
        <v>0</v>
      </c>
      <c r="U10" s="13"/>
      <c r="V10" s="19" t="s">
        <v>43</v>
      </c>
      <c r="W10" s="37">
        <f t="shared" si="0"/>
        <v>1</v>
      </c>
      <c r="X10" s="22"/>
      <c r="Y10" s="32"/>
      <c r="Z10" s="8"/>
      <c r="AA10" s="32"/>
    </row>
    <row r="11" spans="1:27" ht="70" x14ac:dyDescent="0.3">
      <c r="A11" s="35" t="s">
        <v>115</v>
      </c>
      <c r="B11" s="35">
        <v>2023</v>
      </c>
      <c r="C11" s="13" t="s">
        <v>28</v>
      </c>
      <c r="D11" s="13">
        <v>45238</v>
      </c>
      <c r="E11" s="32" t="s">
        <v>121</v>
      </c>
      <c r="F11" s="32" t="s">
        <v>46</v>
      </c>
      <c r="G11" s="13"/>
      <c r="H11" s="13"/>
      <c r="I11" s="13">
        <v>45239</v>
      </c>
      <c r="J11" s="36">
        <v>1</v>
      </c>
      <c r="K11" s="74" t="s">
        <v>29</v>
      </c>
      <c r="L11" s="13"/>
      <c r="M11" s="8" t="s">
        <v>29</v>
      </c>
      <c r="N11" s="8"/>
      <c r="O11" s="32"/>
      <c r="P11" s="23"/>
      <c r="Q11" s="13"/>
      <c r="R11" s="13"/>
      <c r="S11" s="39">
        <v>0</v>
      </c>
      <c r="T11" s="39">
        <v>0</v>
      </c>
      <c r="U11" s="13"/>
      <c r="V11" s="19" t="s">
        <v>43</v>
      </c>
      <c r="W11" s="37">
        <f t="shared" si="0"/>
        <v>1</v>
      </c>
      <c r="X11" s="22"/>
      <c r="Y11" s="32"/>
      <c r="Z11" s="8"/>
      <c r="AA11" s="32"/>
    </row>
    <row r="12" spans="1:27" x14ac:dyDescent="0.3">
      <c r="A12" s="35" t="s">
        <v>116</v>
      </c>
      <c r="B12" s="35">
        <v>2023</v>
      </c>
      <c r="C12" s="13">
        <v>45245</v>
      </c>
      <c r="D12" s="13">
        <v>45245</v>
      </c>
      <c r="E12" s="32" t="s">
        <v>122</v>
      </c>
      <c r="F12" s="32" t="s">
        <v>63</v>
      </c>
      <c r="G12" s="13">
        <v>45246</v>
      </c>
      <c r="H12" s="13">
        <v>45250</v>
      </c>
      <c r="I12" s="13">
        <v>45251</v>
      </c>
      <c r="J12" s="36">
        <v>2</v>
      </c>
      <c r="K12" s="13">
        <v>45260</v>
      </c>
      <c r="L12" s="13">
        <v>45334</v>
      </c>
      <c r="M12" s="8"/>
      <c r="N12" s="8"/>
      <c r="O12" s="8">
        <v>45335</v>
      </c>
      <c r="P12" s="23"/>
      <c r="Q12" s="13"/>
      <c r="R12" s="13"/>
      <c r="S12" s="39">
        <v>0</v>
      </c>
      <c r="T12" s="39">
        <v>0</v>
      </c>
      <c r="U12" s="13"/>
      <c r="V12" s="32"/>
      <c r="W12" s="37">
        <f t="shared" si="0"/>
        <v>2</v>
      </c>
      <c r="X12" s="22"/>
      <c r="Y12" s="32"/>
      <c r="Z12" s="8"/>
      <c r="AA12" s="32"/>
    </row>
    <row r="13" spans="1:27" x14ac:dyDescent="0.3">
      <c r="A13" s="35" t="s">
        <v>117</v>
      </c>
      <c r="B13" s="35">
        <v>2023</v>
      </c>
      <c r="C13" s="13">
        <v>45247</v>
      </c>
      <c r="D13" s="13">
        <v>45247</v>
      </c>
      <c r="E13" s="32" t="s">
        <v>127</v>
      </c>
      <c r="F13" s="32" t="s">
        <v>46</v>
      </c>
      <c r="G13" s="13"/>
      <c r="H13" s="13"/>
      <c r="I13" s="13">
        <v>45247</v>
      </c>
      <c r="J13" s="36">
        <v>0</v>
      </c>
      <c r="K13" s="74" t="s">
        <v>29</v>
      </c>
      <c r="L13" s="13"/>
      <c r="M13" s="8" t="s">
        <v>29</v>
      </c>
      <c r="N13" s="8"/>
      <c r="O13" s="32"/>
      <c r="P13" s="23"/>
      <c r="Q13" s="13"/>
      <c r="R13" s="13"/>
      <c r="S13" s="39">
        <v>0</v>
      </c>
      <c r="T13" s="39">
        <v>0</v>
      </c>
      <c r="U13" s="13"/>
      <c r="V13" s="32"/>
      <c r="W13" s="37">
        <f t="shared" si="0"/>
        <v>0</v>
      </c>
      <c r="X13" s="22"/>
      <c r="Y13" s="32"/>
      <c r="Z13" s="8"/>
      <c r="AA13" s="32"/>
    </row>
    <row r="14" spans="1:27" x14ac:dyDescent="0.3">
      <c r="A14" s="35" t="s">
        <v>134</v>
      </c>
      <c r="B14" s="35">
        <v>2023</v>
      </c>
      <c r="C14" s="13" t="s">
        <v>28</v>
      </c>
      <c r="D14" s="13">
        <v>45278</v>
      </c>
      <c r="E14" s="32" t="s">
        <v>135</v>
      </c>
      <c r="F14" s="32" t="s">
        <v>136</v>
      </c>
      <c r="G14" s="13">
        <v>45279</v>
      </c>
      <c r="H14" s="13">
        <v>45281</v>
      </c>
      <c r="I14" s="13"/>
      <c r="J14" s="36">
        <v>1</v>
      </c>
      <c r="K14" s="13"/>
      <c r="L14" s="13"/>
      <c r="M14" s="8"/>
      <c r="N14" s="8"/>
      <c r="O14" s="32"/>
      <c r="P14" s="39"/>
      <c r="Q14" s="9"/>
      <c r="R14" s="9"/>
      <c r="S14" s="39">
        <v>0</v>
      </c>
      <c r="T14" s="23">
        <v>1</v>
      </c>
      <c r="U14" s="13"/>
      <c r="V14" s="32"/>
      <c r="W14" s="37"/>
      <c r="X14" s="22"/>
      <c r="Y14" s="32"/>
      <c r="Z14" s="8"/>
      <c r="AA14" s="32"/>
    </row>
  </sheetData>
  <autoFilter ref="A1:AA14" xr:uid="{1A11C5BD-9ECC-4FAB-9CE7-2267F0138024}">
    <filterColumn colId="0" showButton="0"/>
  </autoFilter>
  <mergeCells count="1">
    <mergeCell ref="A1:B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0AA19-A995-421E-8649-6E8FD17C697D}">
  <dimension ref="A1"/>
  <sheetViews>
    <sheetView workbookViewId="0"/>
  </sheetViews>
  <sheetFormatPr baseColWidth="10"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431DD01E9DE045AA59460B7C730787" ma:contentTypeVersion="13" ma:contentTypeDescription="Crear nuevo documento." ma:contentTypeScope="" ma:versionID="45245acadb39d516a53a95ca0bda7caf">
  <xsd:schema xmlns:xsd="http://www.w3.org/2001/XMLSchema" xmlns:xs="http://www.w3.org/2001/XMLSchema" xmlns:p="http://schemas.microsoft.com/office/2006/metadata/properties" xmlns:ns2="4069700a-4815-4527-99d9-1df794c21452" xmlns:ns3="f7d2c395-70df-4db3-a519-b99c126d9f3f" targetNamespace="http://schemas.microsoft.com/office/2006/metadata/properties" ma:root="true" ma:fieldsID="8b08d600461e54865bfa0fb68640839c" ns2:_="" ns3:_="">
    <xsd:import namespace="4069700a-4815-4527-99d9-1df794c21452"/>
    <xsd:import namespace="f7d2c395-70df-4db3-a519-b99c126d9f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700a-4815-4527-99d9-1df794c214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18d98d4-3730-4b39-9caf-abc2c6445b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2c395-70df-4db3-a519-b99c126d9f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055ec06-275b-4c9a-af56-eaf4fef0fae6}" ma:internalName="TaxCatchAll" ma:showField="CatchAllData" ma:web="f7d2c395-70df-4db3-a519-b99c126d9f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69700a-4815-4527-99d9-1df794c21452">
      <Terms xmlns="http://schemas.microsoft.com/office/infopath/2007/PartnerControls"/>
    </lcf76f155ced4ddcb4097134ff3c332f>
    <TaxCatchAll xmlns="f7d2c395-70df-4db3-a519-b99c126d9f3f" xsi:nil="true"/>
  </documentManagement>
</p:properties>
</file>

<file path=customXml/itemProps1.xml><?xml version="1.0" encoding="utf-8"?>
<ds:datastoreItem xmlns:ds="http://schemas.openxmlformats.org/officeDocument/2006/customXml" ds:itemID="{EF83D19C-A7DE-4548-87F2-704D6ACA0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69700a-4815-4527-99d9-1df794c21452"/>
    <ds:schemaRef ds:uri="f7d2c395-70df-4db3-a519-b99c126d9f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C5DD9-5C62-4CE4-B2B6-49EFC1A4D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C7737F-0317-4139-B3A5-EAF3DC0F7314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7d2c395-70df-4db3-a519-b99c126d9f3f"/>
    <ds:schemaRef ds:uri="http://schemas.openxmlformats.org/package/2006/metadata/core-properties"/>
    <ds:schemaRef ds:uri="http://schemas.microsoft.com/office/2006/metadata/properties"/>
    <ds:schemaRef ds:uri="4069700a-4815-4527-99d9-1df794c21452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c7db7d26-61fa-458e-b725-4336ee8fcad0}" enabled="0" method="" siteId="{c7db7d26-61fa-458e-b725-4336ee8fca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Control 2024</vt:lpstr>
      <vt:lpstr>IV trimestre</vt:lpstr>
      <vt:lpstr>pendiente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Mondragón Corrales Silvia</dc:creator>
  <cp:lastModifiedBy>Blandón Parrales Marisol</cp:lastModifiedBy>
  <cp:lastPrinted>2023-08-23T20:06:23Z</cp:lastPrinted>
  <dcterms:created xsi:type="dcterms:W3CDTF">2022-04-01T18:04:53Z</dcterms:created>
  <dcterms:modified xsi:type="dcterms:W3CDTF">2025-04-22T22:35:52Z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0x01010069431DD01E9DE045AA59460B7C730787</vt:lpwstr>
  </property>
  <property fmtid="{D5CDD505-2E9C-101B-9397-08002B2CF9AE}" pid="3" name="MediaServiceImageTags">
    <vt:lpwstr/>
  </property>
</Properties>
</file>